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440" windowHeight="10560" tabRatio="672" activeTab="0"/>
  </bookViews>
  <sheets>
    <sheet name="Basic price" sheetId="1" r:id="rId1"/>
  </sheets>
  <definedNames>
    <definedName name="_xlnm.Print_Area" localSheetId="0">'Basic price'!$B$4:$AG$99</definedName>
  </definedNames>
  <calcPr fullCalcOnLoad="1"/>
</workbook>
</file>

<file path=xl/sharedStrings.xml><?xml version="1.0" encoding="utf-8"?>
<sst xmlns="http://schemas.openxmlformats.org/spreadsheetml/2006/main" count="151" uniqueCount="149">
  <si>
    <t>Crop and animal production, hunting and related service activities</t>
  </si>
  <si>
    <t>Forestry and logging</t>
  </si>
  <si>
    <t>Fishing and aquaculture</t>
  </si>
  <si>
    <t>Mining of coal and lignite</t>
  </si>
  <si>
    <t>Mining of metal ores</t>
  </si>
  <si>
    <t>Other mining and quarrying</t>
  </si>
  <si>
    <t>Mining support service activities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</si>
  <si>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</si>
  <si>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</si>
  <si>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</si>
  <si>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</si>
  <si>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</si>
  <si>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</si>
  <si>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</si>
  <si>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</si>
  <si>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</si>
  <si>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</si>
  <si>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</si>
  <si>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</si>
  <si>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</si>
  <si>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</si>
  <si>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</si>
  <si>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</si>
  <si>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</si>
  <si>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</si>
  <si>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</si>
  <si>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</si>
  <si>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</si>
  <si>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Water collection, treatment and supply</t>
  </si>
  <si>
    <t>Sewerage</t>
  </si>
  <si>
    <t>Waste collection, treatment and disposal activities; materials recovery</t>
  </si>
  <si>
    <t>Remediation activities and other waste management services</t>
  </si>
  <si>
    <t>Construction of buildings</t>
  </si>
  <si>
    <t>Wholesale and retail trade and repair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</si>
  <si>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</si>
  <si>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</si>
  <si>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</si>
  <si>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</si>
  <si>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</si>
  <si>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</t>
  </si>
  <si>
    <t>Food and beverage service activities</t>
  </si>
  <si>
    <t>Publishing activities</t>
  </si>
  <si>
    <t>Motion picture, video and television programme production, sound recording and music 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</si>
  <si>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</si>
  <si>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</si>
  <si>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</si>
  <si>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</si>
  <si>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Financial service activities, except insurance and pension funding</t>
  </si>
  <si>
    <t>Insurance, reinsurance and pension funding, except compulsorysocial security</t>
  </si>
  <si>
    <t>Activities auxiliary to financial services and insurance activities</t>
  </si>
  <si>
    <t>Real estate activities</t>
  </si>
  <si>
    <t>Legal and accounting activities</t>
  </si>
  <si>
    <t>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</si>
  <si>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</si>
  <si>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</si>
  <si>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</si>
  <si>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</si>
  <si>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</si>
  <si>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</si>
  <si>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</si>
  <si>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</si>
  <si>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</t>
  </si>
  <si>
    <t>Services to buildings and landscape activities</t>
  </si>
  <si>
    <t>Office administrative, office support and other business support activities</t>
  </si>
  <si>
    <t>Public administration and defence; compulsory social security</t>
  </si>
  <si>
    <t>Education</t>
  </si>
  <si>
    <t>Human health activities</t>
  </si>
  <si>
    <t>Residential care activities</t>
  </si>
  <si>
    <t>Social work activities without accommodation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</si>
  <si>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</si>
  <si>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</si>
  <si>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</si>
  <si>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</si>
  <si>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</si>
  <si>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</si>
  <si>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</si>
  <si>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Social contributions</t>
  </si>
  <si>
    <t>Net profit</t>
  </si>
  <si>
    <t>Taxes on production</t>
  </si>
  <si>
    <t>Consumption of fixed capital</t>
  </si>
  <si>
    <t>Gross fixed capital formation</t>
  </si>
  <si>
    <t>Net acquisition of valuables</t>
  </si>
  <si>
    <t>Compensation of employees</t>
  </si>
  <si>
    <t>6</t>
  </si>
  <si>
    <t>19</t>
  </si>
  <si>
    <t>23</t>
  </si>
  <si>
    <t>24</t>
  </si>
  <si>
    <t>35</t>
  </si>
  <si>
    <t>41-43</t>
  </si>
  <si>
    <t>45-47</t>
  </si>
  <si>
    <t>Extraction of crude petroleum and natural gas</t>
  </si>
  <si>
    <t>Manufacture of coke and refined petroleum products</t>
  </si>
  <si>
    <t>Manufacture of other non-metallic mineral products</t>
  </si>
  <si>
    <t>Manufacture of basic metals</t>
  </si>
  <si>
    <t>Electricity, gas, steam and air conditioning supply</t>
  </si>
  <si>
    <t>Actual final consumption expenditures of households</t>
  </si>
  <si>
    <t>Expenditures of government  institutions providing services</t>
  </si>
  <si>
    <t>Expenditures of non - profit institutions providing services for households</t>
  </si>
  <si>
    <t>Changes in inventories             (+,-)</t>
  </si>
  <si>
    <t xml:space="preserve">Export   </t>
  </si>
  <si>
    <t>Total intermediate consumtion</t>
  </si>
  <si>
    <t xml:space="preserve">Value-added </t>
  </si>
  <si>
    <t>Total output, at basic prices</t>
  </si>
  <si>
    <t>Total    intermediate consumtion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</si>
  <si>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</si>
  <si>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</si>
  <si>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</si>
  <si>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</si>
  <si>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</si>
  <si>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</si>
  <si>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</si>
  <si>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</si>
  <si>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</si>
  <si>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</si>
  <si>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</si>
  <si>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</si>
  <si>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</si>
  <si>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</si>
  <si>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</si>
  <si>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</si>
  <si>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</si>
  <si>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</si>
  <si>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</si>
  <si>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</si>
  <si>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Mining</t>
  </si>
  <si>
    <t xml:space="preserve">Manufacturing </t>
  </si>
  <si>
    <t>Electricity, gas and steam production, distribution and supply</t>
  </si>
  <si>
    <t>Water supply, waste treatment and disposal</t>
  </si>
  <si>
    <t>Construction</t>
  </si>
  <si>
    <t>Trade: repair of transport means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</si>
  <si>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</si>
  <si>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</si>
  <si>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</si>
  <si>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</si>
  <si>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</si>
  <si>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</si>
  <si>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social security</t>
  </si>
  <si>
    <t>Human health  and social work activities</t>
  </si>
  <si>
    <t xml:space="preserve">Arts, entertainment and recreation </t>
  </si>
  <si>
    <t>Other service activities</t>
  </si>
  <si>
    <t xml:space="preserve"> CIF/FOB</t>
  </si>
  <si>
    <t>Additives used in the transport of goods</t>
  </si>
  <si>
    <t>Used goods, trade-ins</t>
  </si>
  <si>
    <t>Net taxes on goods and services used in the production</t>
  </si>
  <si>
    <t>CİF/FOB</t>
  </si>
  <si>
    <t>Import</t>
  </si>
  <si>
    <t>The use of domestic products, in basic prices</t>
  </si>
  <si>
    <t>Line code</t>
  </si>
  <si>
    <t>Use of goods and services at basic prices in the country economy for 2011, thsd.manat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</si>
</sst>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2 Arial AzCyr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172" fontId="43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172" fontId="4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left" wrapText="1"/>
      <protection/>
    </xf>
    <xf numFmtId="2" fontId="5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72" fontId="43" fillId="33" borderId="0" xfId="0" applyNumberFormat="1" applyFont="1" applyFill="1" applyBorder="1" applyAlignment="1">
      <alignment/>
    </xf>
    <xf numFmtId="0" fontId="5" fillId="33" borderId="0" xfId="58" applyFont="1" applyFill="1" applyBorder="1" applyAlignment="1">
      <alignment horizontal="left" wrapText="1"/>
      <protection/>
    </xf>
    <xf numFmtId="0" fontId="5" fillId="34" borderId="11" xfId="58" applyFont="1" applyFill="1" applyBorder="1" applyAlignment="1">
      <alignment horizontal="left" wrapText="1"/>
      <protection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wrapText="1"/>
    </xf>
    <xf numFmtId="172" fontId="5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 wrapText="1"/>
    </xf>
    <xf numFmtId="49" fontId="7" fillId="0" borderId="12" xfId="0" applyNumberFormat="1" applyFont="1" applyFill="1" applyBorder="1" applyAlignment="1">
      <alignment horizontal="center"/>
    </xf>
    <xf numFmtId="0" fontId="5" fillId="0" borderId="12" xfId="58" applyFont="1" applyFill="1" applyBorder="1" applyAlignment="1">
      <alignment horizontal="left" wrapText="1"/>
      <protection/>
    </xf>
    <xf numFmtId="0" fontId="7" fillId="0" borderId="12" xfId="0" applyFont="1" applyFill="1" applyBorder="1" applyAlignment="1">
      <alignment horizontal="left" wrapText="1"/>
    </xf>
    <xf numFmtId="172" fontId="5" fillId="0" borderId="12" xfId="58" applyNumberFormat="1" applyFont="1" applyFill="1" applyBorder="1" applyAlignment="1">
      <alignment horizontal="left" wrapText="1"/>
      <protection/>
    </xf>
    <xf numFmtId="172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172" fontId="7" fillId="0" borderId="14" xfId="0" applyNumberFormat="1" applyFont="1" applyFill="1" applyBorder="1" applyAlignment="1">
      <alignment/>
    </xf>
    <xf numFmtId="0" fontId="5" fillId="0" borderId="13" xfId="58" applyFont="1" applyFill="1" applyBorder="1" applyAlignment="1">
      <alignment horizontal="left" wrapText="1"/>
      <protection/>
    </xf>
    <xf numFmtId="0" fontId="7" fillId="0" borderId="13" xfId="0" applyFont="1" applyFill="1" applyBorder="1" applyAlignment="1">
      <alignment wrapText="1"/>
    </xf>
    <xf numFmtId="172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172" fontId="7" fillId="0" borderId="16" xfId="0" applyNumberFormat="1" applyFont="1" applyFill="1" applyBorder="1" applyAlignment="1">
      <alignment wrapText="1"/>
    </xf>
    <xf numFmtId="172" fontId="7" fillId="0" borderId="17" xfId="0" applyNumberFormat="1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172" fontId="5" fillId="0" borderId="13" xfId="58" applyNumberFormat="1" applyFont="1" applyFill="1" applyBorder="1" applyAlignment="1">
      <alignment horizontal="left" wrapText="1"/>
      <protection/>
    </xf>
    <xf numFmtId="0" fontId="7" fillId="0" borderId="0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left" vertical="center" wrapText="1"/>
      <protection/>
    </xf>
    <xf numFmtId="0" fontId="5" fillId="0" borderId="18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72" fontId="5" fillId="0" borderId="19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 horizontal="right"/>
    </xf>
    <xf numFmtId="172" fontId="7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58" applyFont="1" applyFill="1" applyBorder="1" applyAlignment="1">
      <alignment horizontal="center" vertical="center" wrapText="1"/>
      <protection/>
    </xf>
    <xf numFmtId="0" fontId="7" fillId="33" borderId="22" xfId="58" applyFont="1" applyFill="1" applyBorder="1" applyAlignment="1">
      <alignment horizontal="center" vertical="center" wrapText="1"/>
      <protection/>
    </xf>
    <xf numFmtId="0" fontId="45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6" xfId="58" applyFont="1" applyFill="1" applyBorder="1" applyAlignment="1">
      <alignment horizontal="center" vertical="center" wrapText="1"/>
      <protection/>
    </xf>
    <xf numFmtId="49" fontId="7" fillId="0" borderId="16" xfId="6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SonBalans 66" xfId="58"/>
    <cellStyle name="normální_C0_00d" xfId="59"/>
    <cellStyle name="normální_Mez_02r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701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5.7109375" style="1" customWidth="1"/>
    <col min="2" max="2" width="32.57421875" style="8" customWidth="1"/>
    <col min="3" max="3" width="8.00390625" style="8" customWidth="1"/>
    <col min="4" max="4" width="12.28125" style="1" bestFit="1" customWidth="1"/>
    <col min="5" max="5" width="11.8515625" style="1" bestFit="1" customWidth="1"/>
    <col min="6" max="6" width="15.140625" style="1" customWidth="1"/>
    <col min="7" max="7" width="14.28125" style="1" bestFit="1" customWidth="1"/>
    <col min="8" max="8" width="14.140625" style="1" bestFit="1" customWidth="1"/>
    <col min="9" max="9" width="13.28125" style="1" customWidth="1"/>
    <col min="10" max="10" width="13.57421875" style="1" bestFit="1" customWidth="1"/>
    <col min="11" max="12" width="13.8515625" style="1" bestFit="1" customWidth="1"/>
    <col min="13" max="13" width="12.7109375" style="1" bestFit="1" customWidth="1"/>
    <col min="14" max="14" width="13.28125" style="1" bestFit="1" customWidth="1"/>
    <col min="15" max="15" width="11.57421875" style="1" customWidth="1"/>
    <col min="16" max="16" width="11.8515625" style="1" bestFit="1" customWidth="1"/>
    <col min="17" max="17" width="12.57421875" style="1" bestFit="1" customWidth="1"/>
    <col min="18" max="18" width="13.28125" style="1" bestFit="1" customWidth="1"/>
    <col min="19" max="19" width="10.7109375" style="1" bestFit="1" customWidth="1"/>
    <col min="20" max="20" width="11.57421875" style="1" bestFit="1" customWidth="1"/>
    <col min="21" max="21" width="13.57421875" style="1" bestFit="1" customWidth="1"/>
    <col min="22" max="22" width="9.57421875" style="1" bestFit="1" customWidth="1"/>
    <col min="23" max="23" width="13.57421875" style="1" customWidth="1"/>
    <col min="24" max="24" width="14.00390625" style="1" customWidth="1"/>
    <col min="25" max="25" width="12.57421875" style="1" bestFit="1" customWidth="1"/>
    <col min="26" max="26" width="13.7109375" style="1" bestFit="1" customWidth="1"/>
    <col min="27" max="27" width="11.8515625" style="1" bestFit="1" customWidth="1"/>
    <col min="28" max="28" width="11.421875" style="1" customWidth="1"/>
    <col min="29" max="29" width="11.00390625" style="1" bestFit="1" customWidth="1"/>
    <col min="30" max="30" width="11.8515625" style="1" bestFit="1" customWidth="1"/>
    <col min="31" max="31" width="12.57421875" style="1" bestFit="1" customWidth="1"/>
    <col min="32" max="32" width="10.421875" style="1" bestFit="1" customWidth="1"/>
    <col min="33" max="33" width="12.00390625" style="1" bestFit="1" customWidth="1"/>
    <col min="34" max="34" width="9.140625" style="1" customWidth="1"/>
    <col min="35" max="35" width="11.421875" style="1" bestFit="1" customWidth="1"/>
    <col min="36" max="16384" width="9.140625" style="1" customWidth="1"/>
  </cols>
  <sheetData>
    <row r="2" spans="2:33" s="8" customFormat="1" ht="15" customHeight="1">
      <c r="B2" s="47" t="s">
        <v>148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2:33" s="8" customFormat="1" ht="15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2:33" s="19" customFormat="1" ht="85.5">
      <c r="B4" s="54"/>
      <c r="C4" s="55" t="s">
        <v>147</v>
      </c>
      <c r="D4" s="56" t="s">
        <v>123</v>
      </c>
      <c r="E4" s="56" t="s">
        <v>124</v>
      </c>
      <c r="F4" s="56" t="s">
        <v>125</v>
      </c>
      <c r="G4" s="57" t="s">
        <v>126</v>
      </c>
      <c r="H4" s="57" t="s">
        <v>127</v>
      </c>
      <c r="I4" s="57" t="s">
        <v>128</v>
      </c>
      <c r="J4" s="57" t="s">
        <v>129</v>
      </c>
      <c r="K4" s="57" t="s">
        <v>130</v>
      </c>
      <c r="L4" s="57" t="s">
        <v>131</v>
      </c>
      <c r="M4" s="57" t="s">
        <v>132</v>
      </c>
      <c r="N4" s="57" t="s">
        <v>133</v>
      </c>
      <c r="O4" s="57" t="s">
        <v>50</v>
      </c>
      <c r="P4" s="57" t="s">
        <v>134</v>
      </c>
      <c r="Q4" s="57" t="s">
        <v>135</v>
      </c>
      <c r="R4" s="57" t="s">
        <v>136</v>
      </c>
      <c r="S4" s="57" t="s">
        <v>65</v>
      </c>
      <c r="T4" s="57" t="s">
        <v>137</v>
      </c>
      <c r="U4" s="57" t="s">
        <v>138</v>
      </c>
      <c r="V4" s="57" t="s">
        <v>139</v>
      </c>
      <c r="W4" s="58" t="s">
        <v>103</v>
      </c>
      <c r="X4" s="58" t="s">
        <v>95</v>
      </c>
      <c r="Y4" s="58" t="s">
        <v>96</v>
      </c>
      <c r="Z4" s="58" t="s">
        <v>97</v>
      </c>
      <c r="AA4" s="58" t="s">
        <v>80</v>
      </c>
      <c r="AB4" s="58" t="s">
        <v>98</v>
      </c>
      <c r="AC4" s="58" t="s">
        <v>81</v>
      </c>
      <c r="AD4" s="58" t="s">
        <v>99</v>
      </c>
      <c r="AE4" s="55" t="s">
        <v>145</v>
      </c>
      <c r="AF4" s="55" t="s">
        <v>140</v>
      </c>
      <c r="AG4" s="59" t="s">
        <v>146</v>
      </c>
    </row>
    <row r="5" spans="2:33" s="20" customFormat="1" ht="15" thickBot="1">
      <c r="B5" s="60"/>
      <c r="C5" s="61"/>
      <c r="D5" s="62" t="s">
        <v>104</v>
      </c>
      <c r="E5" s="62" t="s">
        <v>105</v>
      </c>
      <c r="F5" s="62" t="s">
        <v>106</v>
      </c>
      <c r="G5" s="63" t="s">
        <v>107</v>
      </c>
      <c r="H5" s="63" t="s">
        <v>108</v>
      </c>
      <c r="I5" s="63" t="s">
        <v>109</v>
      </c>
      <c r="J5" s="64" t="s">
        <v>110</v>
      </c>
      <c r="K5" s="64" t="s">
        <v>111</v>
      </c>
      <c r="L5" s="64" t="s">
        <v>112</v>
      </c>
      <c r="M5" s="64" t="s">
        <v>113</v>
      </c>
      <c r="N5" s="64" t="s">
        <v>114</v>
      </c>
      <c r="O5" s="63" t="s">
        <v>115</v>
      </c>
      <c r="P5" s="63" t="s">
        <v>116</v>
      </c>
      <c r="Q5" s="63" t="s">
        <v>117</v>
      </c>
      <c r="R5" s="64" t="s">
        <v>118</v>
      </c>
      <c r="S5" s="63" t="s">
        <v>119</v>
      </c>
      <c r="T5" s="63" t="s">
        <v>120</v>
      </c>
      <c r="U5" s="63" t="s">
        <v>121</v>
      </c>
      <c r="V5" s="63" t="s">
        <v>122</v>
      </c>
      <c r="W5" s="65"/>
      <c r="X5" s="65"/>
      <c r="Y5" s="65"/>
      <c r="Z5" s="65"/>
      <c r="AA5" s="65"/>
      <c r="AB5" s="65"/>
      <c r="AC5" s="65"/>
      <c r="AD5" s="65"/>
      <c r="AE5" s="61"/>
      <c r="AF5" s="61"/>
      <c r="AG5" s="66"/>
    </row>
    <row r="6" spans="2:35" ht="30">
      <c r="B6" s="48" t="s">
        <v>0</v>
      </c>
      <c r="C6" s="49">
        <v>1</v>
      </c>
      <c r="D6" s="50">
        <v>1126628.9673299203</v>
      </c>
      <c r="E6" s="50">
        <v>0</v>
      </c>
      <c r="F6" s="50">
        <v>372212.5766087182</v>
      </c>
      <c r="G6" s="50">
        <v>0</v>
      </c>
      <c r="H6" s="50">
        <v>8.075518372721362</v>
      </c>
      <c r="I6" s="50">
        <v>0</v>
      </c>
      <c r="J6" s="50">
        <v>0</v>
      </c>
      <c r="K6" s="50">
        <v>35.1</v>
      </c>
      <c r="L6" s="50">
        <v>5829.427810889455</v>
      </c>
      <c r="M6" s="50">
        <v>0</v>
      </c>
      <c r="N6" s="50">
        <v>0</v>
      </c>
      <c r="O6" s="50">
        <v>0</v>
      </c>
      <c r="P6" s="50">
        <v>14.824661459528347</v>
      </c>
      <c r="Q6" s="50">
        <v>27.788721364548184</v>
      </c>
      <c r="R6" s="50">
        <v>261.579269592041</v>
      </c>
      <c r="S6" s="50">
        <v>437.4973464444549</v>
      </c>
      <c r="T6" s="50">
        <v>310.0969720246874</v>
      </c>
      <c r="U6" s="50">
        <v>28909.99554998065</v>
      </c>
      <c r="V6" s="50">
        <v>0.6296229290621118</v>
      </c>
      <c r="W6" s="51">
        <f>SUM(D6:V6)</f>
        <v>1534676.5594116955</v>
      </c>
      <c r="X6" s="52">
        <v>3088119.0301049897</v>
      </c>
      <c r="Y6" s="52">
        <v>191498.749868699</v>
      </c>
      <c r="Z6" s="52">
        <v>0</v>
      </c>
      <c r="AA6" s="52">
        <v>2550.8721989636197</v>
      </c>
      <c r="AB6" s="52">
        <v>254.390308139852</v>
      </c>
      <c r="AC6" s="52">
        <v>0</v>
      </c>
      <c r="AD6" s="52">
        <v>423576.837611169</v>
      </c>
      <c r="AE6" s="52">
        <v>-498571.848406883</v>
      </c>
      <c r="AF6" s="52">
        <v>0</v>
      </c>
      <c r="AG6" s="53">
        <f>SUM(W6:AF6)</f>
        <v>4742104.591096774</v>
      </c>
      <c r="AH6" s="2"/>
      <c r="AI6" s="2"/>
    </row>
    <row r="7" spans="2:35" ht="15">
      <c r="B7" s="34" t="s">
        <v>1</v>
      </c>
      <c r="C7" s="27">
        <v>2</v>
      </c>
      <c r="D7" s="23">
        <v>313.6889672614446</v>
      </c>
      <c r="E7" s="23">
        <v>0</v>
      </c>
      <c r="F7" s="23">
        <v>48.493312396887</v>
      </c>
      <c r="G7" s="23">
        <v>0</v>
      </c>
      <c r="H7" s="23">
        <v>0</v>
      </c>
      <c r="I7" s="23">
        <v>1402.8549139380868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4">
        <f aca="true" t="shared" si="0" ref="W7:W70">SUM(D7:V7)</f>
        <v>1765.0371935964185</v>
      </c>
      <c r="X7" s="26">
        <v>7554.019945114111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35">
        <f aca="true" t="shared" si="1" ref="AG7:AG70">SUM(W7:AF7)</f>
        <v>9319.05713871053</v>
      </c>
      <c r="AH7" s="12"/>
      <c r="AI7" s="2"/>
    </row>
    <row r="8" spans="2:35" ht="15">
      <c r="B8" s="34" t="s">
        <v>2</v>
      </c>
      <c r="C8" s="22">
        <v>3</v>
      </c>
      <c r="D8" s="23">
        <v>1621.2084015283938</v>
      </c>
      <c r="E8" s="23">
        <v>0</v>
      </c>
      <c r="F8" s="23">
        <v>171.3091225867696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5526.947896435767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4">
        <f t="shared" si="0"/>
        <v>7319.4654205509305</v>
      </c>
      <c r="X8" s="25">
        <v>183379.85041686601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-926.3996046580033</v>
      </c>
      <c r="AF8" s="25">
        <v>0</v>
      </c>
      <c r="AG8" s="35">
        <f t="shared" si="1"/>
        <v>189772.91623275893</v>
      </c>
      <c r="AH8" s="2"/>
      <c r="AI8" s="2"/>
    </row>
    <row r="9" spans="2:35" ht="15">
      <c r="B9" s="34" t="s">
        <v>3</v>
      </c>
      <c r="C9" s="22">
        <v>5</v>
      </c>
      <c r="D9" s="23">
        <v>0</v>
      </c>
      <c r="E9" s="23">
        <v>0</v>
      </c>
      <c r="F9" s="23">
        <v>1539.2163214199536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1.971570362829882</v>
      </c>
      <c r="U9" s="23">
        <v>0</v>
      </c>
      <c r="V9" s="23">
        <v>0</v>
      </c>
      <c r="W9" s="24">
        <f t="shared" si="0"/>
        <v>1541.1878917827835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-1541.190456810878</v>
      </c>
      <c r="AF9" s="25">
        <v>0</v>
      </c>
      <c r="AG9" s="35">
        <f t="shared" si="1"/>
        <v>-0.0025650280945228587</v>
      </c>
      <c r="AH9" s="2"/>
      <c r="AI9" s="2"/>
    </row>
    <row r="10" spans="2:35" ht="30">
      <c r="B10" s="34" t="s">
        <v>90</v>
      </c>
      <c r="C10" s="22" t="s">
        <v>83</v>
      </c>
      <c r="D10" s="23">
        <v>0</v>
      </c>
      <c r="E10" s="23">
        <v>2436.5977197906136</v>
      </c>
      <c r="F10" s="23">
        <v>884063.865016343</v>
      </c>
      <c r="G10" s="23">
        <v>308936.5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4">
        <f t="shared" si="0"/>
        <v>1195436.9627361335</v>
      </c>
      <c r="X10" s="25">
        <v>0</v>
      </c>
      <c r="Y10" s="25">
        <v>0</v>
      </c>
      <c r="Z10" s="25">
        <v>0</v>
      </c>
      <c r="AA10" s="25">
        <v>0</v>
      </c>
      <c r="AB10" s="25">
        <v>2563.2999999999997</v>
      </c>
      <c r="AC10" s="25">
        <v>0</v>
      </c>
      <c r="AD10" s="25">
        <v>24858371.828598693</v>
      </c>
      <c r="AE10" s="25">
        <v>-18.18382985014273</v>
      </c>
      <c r="AF10" s="25">
        <v>0</v>
      </c>
      <c r="AG10" s="35">
        <f t="shared" si="1"/>
        <v>26056353.907504976</v>
      </c>
      <c r="AH10" s="2"/>
      <c r="AI10" s="2"/>
    </row>
    <row r="11" spans="2:35" ht="15">
      <c r="B11" s="34" t="s">
        <v>4</v>
      </c>
      <c r="C11" s="22">
        <v>7</v>
      </c>
      <c r="D11" s="23">
        <v>0</v>
      </c>
      <c r="E11" s="23">
        <v>19153.462</v>
      </c>
      <c r="F11" s="23">
        <v>54137.79089583708</v>
      </c>
      <c r="G11" s="23">
        <v>0</v>
      </c>
      <c r="H11" s="23">
        <v>0</v>
      </c>
      <c r="I11" s="23">
        <v>0.038882700391695835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4">
        <f t="shared" si="0"/>
        <v>73291.29177853747</v>
      </c>
      <c r="X11" s="25">
        <v>0</v>
      </c>
      <c r="Y11" s="25">
        <v>0</v>
      </c>
      <c r="Z11" s="25">
        <v>0</v>
      </c>
      <c r="AA11" s="25">
        <v>0</v>
      </c>
      <c r="AB11" s="25">
        <v>9.936946106280562</v>
      </c>
      <c r="AC11" s="25">
        <v>0</v>
      </c>
      <c r="AD11" s="25">
        <v>6906.780216936908</v>
      </c>
      <c r="AE11" s="25">
        <v>-5841.710567174147</v>
      </c>
      <c r="AF11" s="25">
        <v>0</v>
      </c>
      <c r="AG11" s="35">
        <f t="shared" si="1"/>
        <v>74366.29837440651</v>
      </c>
      <c r="AH11" s="2"/>
      <c r="AI11" s="2"/>
    </row>
    <row r="12" spans="2:35" ht="15">
      <c r="B12" s="34" t="s">
        <v>5</v>
      </c>
      <c r="C12" s="22">
        <v>8</v>
      </c>
      <c r="D12" s="23">
        <v>409.2977010494818</v>
      </c>
      <c r="E12" s="23">
        <v>4595.022391833692</v>
      </c>
      <c r="F12" s="23">
        <v>14451.242725340866</v>
      </c>
      <c r="G12" s="23">
        <v>0</v>
      </c>
      <c r="H12" s="23">
        <v>10.519373814753411</v>
      </c>
      <c r="I12" s="23">
        <v>96555.86177100055</v>
      </c>
      <c r="J12" s="23">
        <v>0</v>
      </c>
      <c r="K12" s="23">
        <v>123.7865588296689</v>
      </c>
      <c r="L12" s="23">
        <v>0</v>
      </c>
      <c r="M12" s="23">
        <v>18.790917120362682</v>
      </c>
      <c r="N12" s="23">
        <v>58.047692970396014</v>
      </c>
      <c r="O12" s="23">
        <v>128.47833537172482</v>
      </c>
      <c r="P12" s="23">
        <v>242.868215220805</v>
      </c>
      <c r="Q12" s="23">
        <v>0</v>
      </c>
      <c r="R12" s="23">
        <v>162.69320530136744</v>
      </c>
      <c r="S12" s="23">
        <v>0</v>
      </c>
      <c r="T12" s="23">
        <v>0</v>
      </c>
      <c r="U12" s="23">
        <v>0</v>
      </c>
      <c r="V12" s="23">
        <v>1796.976272202177</v>
      </c>
      <c r="W12" s="24">
        <f t="shared" si="0"/>
        <v>118553.58516005587</v>
      </c>
      <c r="X12" s="25">
        <v>0</v>
      </c>
      <c r="Y12" s="25">
        <v>0</v>
      </c>
      <c r="Z12" s="25">
        <v>0</v>
      </c>
      <c r="AA12" s="25">
        <v>0</v>
      </c>
      <c r="AB12" s="25">
        <v>99.35092285418065</v>
      </c>
      <c r="AC12" s="25">
        <v>0</v>
      </c>
      <c r="AD12" s="25">
        <v>7545.053989842517</v>
      </c>
      <c r="AE12" s="25">
        <v>-42950.206106037134</v>
      </c>
      <c r="AF12" s="25">
        <v>0</v>
      </c>
      <c r="AG12" s="35">
        <f t="shared" si="1"/>
        <v>83247.78396671543</v>
      </c>
      <c r="AH12" s="2"/>
      <c r="AI12" s="2"/>
    </row>
    <row r="13" spans="2:35" ht="15">
      <c r="B13" s="34" t="s">
        <v>6</v>
      </c>
      <c r="C13" s="22">
        <v>9</v>
      </c>
      <c r="D13" s="23">
        <v>0</v>
      </c>
      <c r="E13" s="23">
        <v>728584.300164551</v>
      </c>
      <c r="F13" s="23">
        <v>1934.0197389359691</v>
      </c>
      <c r="G13" s="23">
        <v>27.090522941754497</v>
      </c>
      <c r="H13" s="23">
        <v>0</v>
      </c>
      <c r="I13" s="23">
        <v>1079.2701381101201</v>
      </c>
      <c r="J13" s="23">
        <v>4.632690837088488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94.88414757088202</v>
      </c>
      <c r="S13" s="23">
        <v>0</v>
      </c>
      <c r="T13" s="23">
        <v>0</v>
      </c>
      <c r="U13" s="23">
        <v>0</v>
      </c>
      <c r="V13" s="23">
        <v>0</v>
      </c>
      <c r="W13" s="24">
        <f t="shared" si="0"/>
        <v>731724.197402947</v>
      </c>
      <c r="X13" s="25">
        <v>0</v>
      </c>
      <c r="Y13" s="25">
        <v>0</v>
      </c>
      <c r="Z13" s="25">
        <v>0</v>
      </c>
      <c r="AA13" s="25">
        <v>0</v>
      </c>
      <c r="AB13" s="25">
        <v>449.89608132869193</v>
      </c>
      <c r="AC13" s="25">
        <v>0</v>
      </c>
      <c r="AD13" s="25">
        <v>1925.9425958702325</v>
      </c>
      <c r="AE13" s="25">
        <v>-53762.05697874297</v>
      </c>
      <c r="AF13" s="25">
        <v>0</v>
      </c>
      <c r="AG13" s="35">
        <f t="shared" si="1"/>
        <v>680337.979101403</v>
      </c>
      <c r="AH13" s="2"/>
      <c r="AI13" s="2"/>
    </row>
    <row r="14" spans="2:35" ht="15">
      <c r="B14" s="34" t="s">
        <v>7</v>
      </c>
      <c r="C14" s="22">
        <v>10</v>
      </c>
      <c r="D14" s="23">
        <v>18461.31853050956</v>
      </c>
      <c r="E14" s="23">
        <v>20356.941898083187</v>
      </c>
      <c r="F14" s="23">
        <v>555446.5058314336</v>
      </c>
      <c r="G14" s="23">
        <v>25.97316343873476</v>
      </c>
      <c r="H14" s="23">
        <v>3.48796864782435</v>
      </c>
      <c r="I14" s="23">
        <v>915.0428174669116</v>
      </c>
      <c r="J14" s="23">
        <v>1333.2958386441603</v>
      </c>
      <c r="K14" s="23">
        <v>203.96129608257792</v>
      </c>
      <c r="L14" s="23">
        <v>66719.0790293739</v>
      </c>
      <c r="M14" s="23">
        <v>3.416877887107624</v>
      </c>
      <c r="N14" s="23">
        <v>0.9064591795465721</v>
      </c>
      <c r="O14" s="23">
        <v>532.153676700044</v>
      </c>
      <c r="P14" s="23">
        <v>82.31743573237337</v>
      </c>
      <c r="Q14" s="23">
        <v>764.3014825756837</v>
      </c>
      <c r="R14" s="23">
        <v>3839.3473786248205</v>
      </c>
      <c r="S14" s="23">
        <v>2631.14055339095</v>
      </c>
      <c r="T14" s="23">
        <v>20852.51521843575</v>
      </c>
      <c r="U14" s="23">
        <v>830.6792629770794</v>
      </c>
      <c r="V14" s="23">
        <v>231.56233674468956</v>
      </c>
      <c r="W14" s="24">
        <f t="shared" si="0"/>
        <v>693233.9470559288</v>
      </c>
      <c r="X14" s="25">
        <v>1998616.16629467</v>
      </c>
      <c r="Y14" s="25">
        <v>0</v>
      </c>
      <c r="Z14" s="25">
        <v>0</v>
      </c>
      <c r="AA14" s="25">
        <v>0</v>
      </c>
      <c r="AB14" s="25">
        <v>2144.0699121572297</v>
      </c>
      <c r="AC14" s="25">
        <v>0</v>
      </c>
      <c r="AD14" s="25">
        <v>84147.98450833437</v>
      </c>
      <c r="AE14" s="25">
        <v>-615206.7047031161</v>
      </c>
      <c r="AF14" s="25">
        <v>0</v>
      </c>
      <c r="AG14" s="35">
        <f t="shared" si="1"/>
        <v>2162935.463067974</v>
      </c>
      <c r="AH14" s="2"/>
      <c r="AI14" s="2"/>
    </row>
    <row r="15" spans="2:35" ht="15">
      <c r="B15" s="34" t="s">
        <v>8</v>
      </c>
      <c r="C15" s="22">
        <v>11</v>
      </c>
      <c r="D15" s="23">
        <v>0</v>
      </c>
      <c r="E15" s="23">
        <v>202.62505317181376</v>
      </c>
      <c r="F15" s="23">
        <v>2953.9223869437515</v>
      </c>
      <c r="G15" s="23">
        <v>0</v>
      </c>
      <c r="H15" s="23">
        <v>0</v>
      </c>
      <c r="I15" s="23">
        <v>0</v>
      </c>
      <c r="J15" s="23">
        <v>0.021638916017202803</v>
      </c>
      <c r="K15" s="23">
        <v>0</v>
      </c>
      <c r="L15" s="23">
        <v>6141.508895191826</v>
      </c>
      <c r="M15" s="23">
        <v>9.401710848350216</v>
      </c>
      <c r="N15" s="23">
        <v>0</v>
      </c>
      <c r="O15" s="23">
        <v>0</v>
      </c>
      <c r="P15" s="23">
        <v>0.32308307528016905</v>
      </c>
      <c r="Q15" s="23">
        <v>20.38874272737504</v>
      </c>
      <c r="R15" s="23">
        <v>0</v>
      </c>
      <c r="S15" s="23">
        <v>100.18199027282762</v>
      </c>
      <c r="T15" s="23">
        <v>49.52425412234777</v>
      </c>
      <c r="U15" s="23">
        <v>8.23338228519351</v>
      </c>
      <c r="V15" s="23">
        <v>26.42227430218267</v>
      </c>
      <c r="W15" s="24">
        <f t="shared" si="0"/>
        <v>9512.553411856963</v>
      </c>
      <c r="X15" s="25">
        <v>175954.64535659</v>
      </c>
      <c r="Y15" s="25">
        <v>0</v>
      </c>
      <c r="Z15" s="25">
        <v>0</v>
      </c>
      <c r="AA15" s="25">
        <v>0</v>
      </c>
      <c r="AB15" s="25">
        <v>186.63146406850137</v>
      </c>
      <c r="AC15" s="25">
        <v>0</v>
      </c>
      <c r="AD15" s="25">
        <v>9011.279291437062</v>
      </c>
      <c r="AE15" s="25">
        <v>-15981.832551401501</v>
      </c>
      <c r="AF15" s="25">
        <v>0</v>
      </c>
      <c r="AG15" s="35">
        <f t="shared" si="1"/>
        <v>178683.27697255102</v>
      </c>
      <c r="AH15" s="2"/>
      <c r="AI15" s="2"/>
    </row>
    <row r="16" spans="2:35" ht="15">
      <c r="B16" s="34" t="s">
        <v>9</v>
      </c>
      <c r="C16" s="22">
        <v>12</v>
      </c>
      <c r="D16" s="23">
        <v>-0.006045160460644183</v>
      </c>
      <c r="E16" s="23">
        <v>0</v>
      </c>
      <c r="F16" s="23">
        <v>6848.144028591385</v>
      </c>
      <c r="G16" s="23">
        <v>0</v>
      </c>
      <c r="H16" s="23">
        <v>0</v>
      </c>
      <c r="I16" s="23">
        <v>0</v>
      </c>
      <c r="J16" s="23">
        <v>0</v>
      </c>
      <c r="K16" s="23">
        <v>902.2035741972645</v>
      </c>
      <c r="L16" s="23">
        <v>1827.3349535773118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51</v>
      </c>
      <c r="V16" s="23">
        <v>13.0395004608467</v>
      </c>
      <c r="W16" s="24">
        <f t="shared" si="0"/>
        <v>9641.716011666349</v>
      </c>
      <c r="X16" s="25">
        <v>212475.91659791302</v>
      </c>
      <c r="Y16" s="25">
        <v>0</v>
      </c>
      <c r="Z16" s="25">
        <v>0</v>
      </c>
      <c r="AA16" s="25">
        <v>0</v>
      </c>
      <c r="AB16" s="25">
        <v>172.8002120120353</v>
      </c>
      <c r="AC16" s="25">
        <v>0</v>
      </c>
      <c r="AD16" s="25">
        <v>9197.050571711869</v>
      </c>
      <c r="AE16" s="25">
        <v>-208676.526070021</v>
      </c>
      <c r="AF16" s="25">
        <v>0</v>
      </c>
      <c r="AG16" s="35">
        <f t="shared" si="1"/>
        <v>22810.95732328226</v>
      </c>
      <c r="AH16" s="2"/>
      <c r="AI16" s="2"/>
    </row>
    <row r="17" spans="2:35" ht="15">
      <c r="B17" s="34" t="s">
        <v>10</v>
      </c>
      <c r="C17" s="22">
        <v>13</v>
      </c>
      <c r="D17" s="23">
        <v>643.316710027688</v>
      </c>
      <c r="E17" s="23">
        <v>0.24125356710483997</v>
      </c>
      <c r="F17" s="23">
        <v>20514.713522529975</v>
      </c>
      <c r="G17" s="23">
        <v>12.036729952547606</v>
      </c>
      <c r="H17" s="23">
        <v>0</v>
      </c>
      <c r="I17" s="23">
        <v>9.06247229247239</v>
      </c>
      <c r="J17" s="23">
        <v>0</v>
      </c>
      <c r="K17" s="23">
        <v>4.807581729718869</v>
      </c>
      <c r="L17" s="23">
        <v>503.3432955055387</v>
      </c>
      <c r="M17" s="23">
        <v>0.9482557864290175</v>
      </c>
      <c r="N17" s="23">
        <v>0</v>
      </c>
      <c r="O17" s="23">
        <v>147.93036220842302</v>
      </c>
      <c r="P17" s="23">
        <v>41.657203975668025</v>
      </c>
      <c r="Q17" s="23">
        <v>26.35393103744333</v>
      </c>
      <c r="R17" s="23">
        <v>23.685228269563076</v>
      </c>
      <c r="S17" s="23">
        <v>67.82772915167219</v>
      </c>
      <c r="T17" s="23">
        <v>660.6525254594978</v>
      </c>
      <c r="U17" s="23">
        <v>18.71810749628632</v>
      </c>
      <c r="V17" s="23">
        <v>0.11131073524321755</v>
      </c>
      <c r="W17" s="24">
        <f t="shared" si="0"/>
        <v>22675.406219725268</v>
      </c>
      <c r="X17" s="25">
        <v>31839.5863872679</v>
      </c>
      <c r="Y17" s="25">
        <v>0</v>
      </c>
      <c r="Z17" s="25">
        <v>0</v>
      </c>
      <c r="AA17" s="25">
        <v>0</v>
      </c>
      <c r="AB17" s="25">
        <v>2105.3096716067635</v>
      </c>
      <c r="AC17" s="25">
        <v>0</v>
      </c>
      <c r="AD17" s="25">
        <v>34822.22209780127</v>
      </c>
      <c r="AE17" s="25">
        <v>-39135.086407016504</v>
      </c>
      <c r="AF17" s="25">
        <v>0</v>
      </c>
      <c r="AG17" s="35">
        <f t="shared" si="1"/>
        <v>52307.43796938471</v>
      </c>
      <c r="AH17" s="2"/>
      <c r="AI17" s="2"/>
    </row>
    <row r="18" spans="2:35" ht="15">
      <c r="B18" s="34" t="s">
        <v>11</v>
      </c>
      <c r="C18" s="22">
        <v>14</v>
      </c>
      <c r="D18" s="23">
        <v>740.005159000091</v>
      </c>
      <c r="E18" s="23">
        <v>16531.280120586325</v>
      </c>
      <c r="F18" s="23">
        <v>6857.580550434132</v>
      </c>
      <c r="G18" s="23">
        <v>369.2094726582846</v>
      </c>
      <c r="H18" s="23">
        <v>115.64195285975012</v>
      </c>
      <c r="I18" s="23">
        <v>135.33616505735068</v>
      </c>
      <c r="J18" s="23">
        <v>79.53893365156871</v>
      </c>
      <c r="K18" s="23">
        <v>1436.137684237938</v>
      </c>
      <c r="L18" s="23">
        <v>47.953203349007524</v>
      </c>
      <c r="M18" s="23">
        <v>6.740587797031187</v>
      </c>
      <c r="N18" s="23">
        <v>2.1617188227913626</v>
      </c>
      <c r="O18" s="23">
        <v>14.162647601058287</v>
      </c>
      <c r="P18" s="23">
        <v>184.22311877840897</v>
      </c>
      <c r="Q18" s="23">
        <v>4487.766155298523</v>
      </c>
      <c r="R18" s="23">
        <v>1152.5600803608713</v>
      </c>
      <c r="S18" s="23">
        <v>25.575089692887524</v>
      </c>
      <c r="T18" s="23">
        <v>2370.0287149825995</v>
      </c>
      <c r="U18" s="23">
        <v>869.3655806895856</v>
      </c>
      <c r="V18" s="23">
        <v>17.008062323309726</v>
      </c>
      <c r="W18" s="24">
        <f t="shared" si="0"/>
        <v>35442.27499818151</v>
      </c>
      <c r="X18" s="25">
        <v>28035.614924120702</v>
      </c>
      <c r="Y18" s="25">
        <v>0</v>
      </c>
      <c r="Z18" s="25">
        <v>0</v>
      </c>
      <c r="AA18" s="25">
        <v>0</v>
      </c>
      <c r="AB18" s="25">
        <v>88.13738493887995</v>
      </c>
      <c r="AC18" s="25">
        <v>0</v>
      </c>
      <c r="AD18" s="25">
        <v>4326.662265466281</v>
      </c>
      <c r="AE18" s="25">
        <v>-29324.2068382422</v>
      </c>
      <c r="AF18" s="25">
        <v>0</v>
      </c>
      <c r="AG18" s="35">
        <f t="shared" si="1"/>
        <v>38568.48273446517</v>
      </c>
      <c r="AH18" s="2"/>
      <c r="AI18" s="2"/>
    </row>
    <row r="19" spans="2:35" ht="30">
      <c r="B19" s="34" t="s">
        <v>12</v>
      </c>
      <c r="C19" s="22">
        <v>15</v>
      </c>
      <c r="D19" s="23">
        <v>6.123647402590091</v>
      </c>
      <c r="E19" s="23">
        <v>994.5237623523574</v>
      </c>
      <c r="F19" s="23">
        <v>8866.792144979529</v>
      </c>
      <c r="G19" s="23">
        <v>29.087251392587294</v>
      </c>
      <c r="H19" s="23">
        <v>24.119839402766985</v>
      </c>
      <c r="I19" s="23">
        <v>16.394899229670333</v>
      </c>
      <c r="J19" s="23">
        <v>0</v>
      </c>
      <c r="K19" s="23">
        <v>0</v>
      </c>
      <c r="L19" s="23">
        <v>0.13142273519999234</v>
      </c>
      <c r="M19" s="23">
        <v>1.7257394535334842</v>
      </c>
      <c r="N19" s="23">
        <v>0</v>
      </c>
      <c r="O19" s="23">
        <v>0</v>
      </c>
      <c r="P19" s="23">
        <v>4.299361044981965</v>
      </c>
      <c r="Q19" s="23">
        <v>0</v>
      </c>
      <c r="R19" s="23">
        <v>9.809562341024526</v>
      </c>
      <c r="S19" s="23">
        <v>0</v>
      </c>
      <c r="T19" s="23">
        <v>7.243880135607512</v>
      </c>
      <c r="U19" s="23">
        <v>7.414957903621712</v>
      </c>
      <c r="V19" s="23">
        <v>0</v>
      </c>
      <c r="W19" s="24">
        <f t="shared" si="0"/>
        <v>9967.666468373469</v>
      </c>
      <c r="X19" s="25">
        <v>12206.6601675321</v>
      </c>
      <c r="Y19" s="25">
        <v>0</v>
      </c>
      <c r="Z19" s="25">
        <v>0</v>
      </c>
      <c r="AA19" s="25">
        <v>0</v>
      </c>
      <c r="AB19" s="25">
        <v>116.99396596924291</v>
      </c>
      <c r="AC19" s="25">
        <v>0</v>
      </c>
      <c r="AD19" s="25">
        <v>7548.3241185709985</v>
      </c>
      <c r="AE19" s="25">
        <v>-9877.56710818369</v>
      </c>
      <c r="AF19" s="25">
        <v>0</v>
      </c>
      <c r="AG19" s="35">
        <f t="shared" si="1"/>
        <v>19962.077612262125</v>
      </c>
      <c r="AH19" s="2"/>
      <c r="AI19" s="2"/>
    </row>
    <row r="20" spans="2:35" ht="60">
      <c r="B20" s="34" t="s">
        <v>13</v>
      </c>
      <c r="C20" s="22">
        <v>16</v>
      </c>
      <c r="D20" s="23">
        <v>808.8260267609367</v>
      </c>
      <c r="E20" s="23">
        <v>14013.673785961713</v>
      </c>
      <c r="F20" s="23">
        <v>10143.79966163134</v>
      </c>
      <c r="G20" s="23">
        <v>5.72907296336081</v>
      </c>
      <c r="H20" s="23">
        <v>27.27330739013677</v>
      </c>
      <c r="I20" s="23">
        <v>81031.02020092194</v>
      </c>
      <c r="J20" s="23">
        <v>140.2004409537928</v>
      </c>
      <c r="K20" s="23">
        <v>530.7869548143053</v>
      </c>
      <c r="L20" s="23">
        <v>94.517533945498</v>
      </c>
      <c r="M20" s="23">
        <v>43.27681545676005</v>
      </c>
      <c r="N20" s="23">
        <v>1.1363927166886898</v>
      </c>
      <c r="O20" s="23">
        <v>418.4103728818973</v>
      </c>
      <c r="P20" s="23">
        <v>1598.6535573342405</v>
      </c>
      <c r="Q20" s="23">
        <v>182.59489441271927</v>
      </c>
      <c r="R20" s="23">
        <v>262.616507502032</v>
      </c>
      <c r="S20" s="23">
        <v>0</v>
      </c>
      <c r="T20" s="23">
        <v>19.421473954956138</v>
      </c>
      <c r="U20" s="23">
        <v>16.751843015397906</v>
      </c>
      <c r="V20" s="23">
        <v>3093.326837525961</v>
      </c>
      <c r="W20" s="24">
        <f t="shared" si="0"/>
        <v>112432.01568014367</v>
      </c>
      <c r="X20" s="25">
        <v>117341.133010533</v>
      </c>
      <c r="Y20" s="25">
        <v>0</v>
      </c>
      <c r="Z20" s="25">
        <v>0</v>
      </c>
      <c r="AA20" s="25">
        <v>0</v>
      </c>
      <c r="AB20" s="25">
        <v>-33.59775624777872</v>
      </c>
      <c r="AC20" s="25">
        <v>0</v>
      </c>
      <c r="AD20" s="25">
        <v>653.6133463117266</v>
      </c>
      <c r="AE20" s="25">
        <v>-215990.3078598774</v>
      </c>
      <c r="AF20" s="25">
        <v>0</v>
      </c>
      <c r="AG20" s="35">
        <f t="shared" si="1"/>
        <v>14402.856420863216</v>
      </c>
      <c r="AH20" s="2"/>
      <c r="AI20" s="2"/>
    </row>
    <row r="21" spans="2:35" ht="30">
      <c r="B21" s="34" t="s">
        <v>14</v>
      </c>
      <c r="C21" s="22">
        <v>17</v>
      </c>
      <c r="D21" s="23">
        <v>1866.5326719972609</v>
      </c>
      <c r="E21" s="23">
        <v>2967.097770752025</v>
      </c>
      <c r="F21" s="23">
        <v>37875.42158011884</v>
      </c>
      <c r="G21" s="23">
        <v>542.7527654346425</v>
      </c>
      <c r="H21" s="23">
        <v>125.00158380119481</v>
      </c>
      <c r="I21" s="23">
        <v>450.58183727195046</v>
      </c>
      <c r="J21" s="23">
        <v>406.240674994576</v>
      </c>
      <c r="K21" s="23">
        <v>1664.4524438404208</v>
      </c>
      <c r="L21" s="23">
        <v>592.9401478971097</v>
      </c>
      <c r="M21" s="23">
        <v>1123.8869019411686</v>
      </c>
      <c r="N21" s="23">
        <v>631.893452415381</v>
      </c>
      <c r="O21" s="23">
        <v>656.4189460138567</v>
      </c>
      <c r="P21" s="23">
        <v>2765.6405464886666</v>
      </c>
      <c r="Q21" s="23">
        <v>2184.7852865692666</v>
      </c>
      <c r="R21" s="23">
        <v>7307.047181013717</v>
      </c>
      <c r="S21" s="23">
        <v>786.6686664467455</v>
      </c>
      <c r="T21" s="23">
        <v>1656.0813365199592</v>
      </c>
      <c r="U21" s="23">
        <v>334.75372482113073</v>
      </c>
      <c r="V21" s="23">
        <v>1054.5180812245644</v>
      </c>
      <c r="W21" s="24">
        <f t="shared" si="0"/>
        <v>64992.71559956249</v>
      </c>
      <c r="X21" s="25">
        <v>35162.7050811497</v>
      </c>
      <c r="Y21" s="25">
        <v>0</v>
      </c>
      <c r="Z21" s="25">
        <v>0</v>
      </c>
      <c r="AA21" s="25">
        <v>0</v>
      </c>
      <c r="AB21" s="25">
        <v>18.787267462259564</v>
      </c>
      <c r="AC21" s="25">
        <v>0</v>
      </c>
      <c r="AD21" s="25">
        <v>9981.364310391</v>
      </c>
      <c r="AE21" s="25">
        <v>-82226.6390020772</v>
      </c>
      <c r="AF21" s="25">
        <v>0</v>
      </c>
      <c r="AG21" s="35">
        <f t="shared" si="1"/>
        <v>27928.933256488264</v>
      </c>
      <c r="AH21" s="2"/>
      <c r="AI21" s="2"/>
    </row>
    <row r="22" spans="2:40" ht="30">
      <c r="B22" s="34" t="s">
        <v>15</v>
      </c>
      <c r="C22" s="22">
        <v>18</v>
      </c>
      <c r="D22" s="23">
        <v>945.3801913578566</v>
      </c>
      <c r="E22" s="23">
        <v>365.58952166648436</v>
      </c>
      <c r="F22" s="23">
        <v>2588.445435180946</v>
      </c>
      <c r="G22" s="23">
        <v>208.3294578451073</v>
      </c>
      <c r="H22" s="23">
        <v>43.02413926709928</v>
      </c>
      <c r="I22" s="23">
        <v>36.67279088740479</v>
      </c>
      <c r="J22" s="23">
        <v>1596.99753008388</v>
      </c>
      <c r="K22" s="23">
        <v>11091.555706582776</v>
      </c>
      <c r="L22" s="23">
        <v>480.0585526704317</v>
      </c>
      <c r="M22" s="23">
        <v>3240.941306643377</v>
      </c>
      <c r="N22" s="23">
        <v>228.4217790627084</v>
      </c>
      <c r="O22" s="23">
        <v>85.23836156517893</v>
      </c>
      <c r="P22" s="23">
        <v>1884.2587833983544</v>
      </c>
      <c r="Q22" s="23">
        <v>4324.322514832006</v>
      </c>
      <c r="R22" s="23">
        <v>3956.670131662787</v>
      </c>
      <c r="S22" s="23">
        <v>13732.832536424154</v>
      </c>
      <c r="T22" s="23">
        <v>2368.5081417159786</v>
      </c>
      <c r="U22" s="23">
        <v>672.4112870343887</v>
      </c>
      <c r="V22" s="23">
        <v>136.5234375545966</v>
      </c>
      <c r="W22" s="24">
        <f t="shared" si="0"/>
        <v>47986.18160543552</v>
      </c>
      <c r="X22" s="25">
        <v>18917.111710623998</v>
      </c>
      <c r="Y22" s="25">
        <v>6003.029377953163</v>
      </c>
      <c r="Z22" s="25">
        <v>0</v>
      </c>
      <c r="AA22" s="25">
        <v>0</v>
      </c>
      <c r="AB22" s="25">
        <v>-112.555715684661</v>
      </c>
      <c r="AC22" s="25">
        <v>0</v>
      </c>
      <c r="AD22" s="25">
        <v>434.21434710281005</v>
      </c>
      <c r="AE22" s="25">
        <v>-27723.811895040602</v>
      </c>
      <c r="AF22" s="25">
        <v>0</v>
      </c>
      <c r="AG22" s="35">
        <f t="shared" si="1"/>
        <v>45504.16943039022</v>
      </c>
      <c r="AH22" s="3"/>
      <c r="AI22" s="3"/>
      <c r="AJ22" s="4"/>
      <c r="AK22" s="4"/>
      <c r="AL22" s="4"/>
      <c r="AM22" s="4"/>
      <c r="AN22" s="4"/>
    </row>
    <row r="23" spans="2:40" ht="30">
      <c r="B23" s="34" t="s">
        <v>91</v>
      </c>
      <c r="C23" s="22" t="s">
        <v>84</v>
      </c>
      <c r="D23" s="23">
        <v>93356.49632946013</v>
      </c>
      <c r="E23" s="23">
        <v>90277.10580295465</v>
      </c>
      <c r="F23" s="23">
        <v>406344.2893703282</v>
      </c>
      <c r="G23" s="23">
        <v>4581.763866875235</v>
      </c>
      <c r="H23" s="23">
        <v>6649.854583781943</v>
      </c>
      <c r="I23" s="23">
        <v>146987.244512702</v>
      </c>
      <c r="J23" s="23">
        <v>193506.120699119</v>
      </c>
      <c r="K23" s="23">
        <v>206948.8822981102</v>
      </c>
      <c r="L23" s="23">
        <v>8638.048083197833</v>
      </c>
      <c r="M23" s="23">
        <v>3074.943497614824</v>
      </c>
      <c r="N23" s="23">
        <v>5413.765868625599</v>
      </c>
      <c r="O23" s="23">
        <v>25440.31055292616</v>
      </c>
      <c r="P23" s="23">
        <v>2672.1238739506853</v>
      </c>
      <c r="Q23" s="23">
        <v>6562.341912155214</v>
      </c>
      <c r="R23" s="23">
        <v>7112.653503347285</v>
      </c>
      <c r="S23" s="23">
        <v>2423.3065328195858</v>
      </c>
      <c r="T23" s="23">
        <v>37133.310192258556</v>
      </c>
      <c r="U23" s="23">
        <v>922.5462204418372</v>
      </c>
      <c r="V23" s="23">
        <v>636.6726742911749</v>
      </c>
      <c r="W23" s="24">
        <f t="shared" si="0"/>
        <v>1248681.78037496</v>
      </c>
      <c r="X23" s="25">
        <v>450242.3</v>
      </c>
      <c r="Y23" s="25">
        <v>0</v>
      </c>
      <c r="Z23" s="25">
        <v>0</v>
      </c>
      <c r="AA23" s="25">
        <v>0</v>
      </c>
      <c r="AB23" s="25">
        <v>1313.4</v>
      </c>
      <c r="AC23" s="25">
        <v>0</v>
      </c>
      <c r="AD23" s="25">
        <v>852216.463518272</v>
      </c>
      <c r="AE23" s="25">
        <v>-68614.5974517015</v>
      </c>
      <c r="AF23" s="25">
        <v>0</v>
      </c>
      <c r="AG23" s="35">
        <f t="shared" si="1"/>
        <v>2483839.3464415306</v>
      </c>
      <c r="AH23" s="3"/>
      <c r="AI23" s="3"/>
      <c r="AJ23" s="4"/>
      <c r="AK23" s="4"/>
      <c r="AL23" s="4"/>
      <c r="AM23" s="4"/>
      <c r="AN23" s="4"/>
    </row>
    <row r="24" spans="2:35" ht="30">
      <c r="B24" s="34" t="s">
        <v>16</v>
      </c>
      <c r="C24" s="22">
        <v>20</v>
      </c>
      <c r="D24" s="23">
        <v>18207.953744694154</v>
      </c>
      <c r="E24" s="23">
        <v>28845.43511755216</v>
      </c>
      <c r="F24" s="23">
        <v>65403.152117570615</v>
      </c>
      <c r="G24" s="23">
        <v>677.1298093312272</v>
      </c>
      <c r="H24" s="23">
        <v>785.6404281592029</v>
      </c>
      <c r="I24" s="23">
        <v>49314.2497025592</v>
      </c>
      <c r="J24" s="23">
        <v>237.87118507401877</v>
      </c>
      <c r="K24" s="23">
        <v>1427.9170644674257</v>
      </c>
      <c r="L24" s="23">
        <v>1653.2433657136057</v>
      </c>
      <c r="M24" s="23">
        <v>1.890886524104276</v>
      </c>
      <c r="N24" s="23">
        <v>0.6834669609142424</v>
      </c>
      <c r="O24" s="23">
        <v>449.3857284389745</v>
      </c>
      <c r="P24" s="23">
        <v>1942.985313284531</v>
      </c>
      <c r="Q24" s="23">
        <v>315.5103026274998</v>
      </c>
      <c r="R24" s="23">
        <v>3415.0328800798825</v>
      </c>
      <c r="S24" s="23">
        <v>97.68947591861524</v>
      </c>
      <c r="T24" s="23">
        <v>1705.7764759121137</v>
      </c>
      <c r="U24" s="23">
        <v>38.15064859050088</v>
      </c>
      <c r="V24" s="23">
        <v>5543.92888618352</v>
      </c>
      <c r="W24" s="24">
        <f t="shared" si="0"/>
        <v>180063.6265996422</v>
      </c>
      <c r="X24" s="25">
        <v>331230.506542137</v>
      </c>
      <c r="Y24" s="25">
        <v>0</v>
      </c>
      <c r="Z24" s="25">
        <v>0</v>
      </c>
      <c r="AA24" s="25">
        <v>0</v>
      </c>
      <c r="AB24" s="25">
        <v>733.8924630176929</v>
      </c>
      <c r="AC24" s="25">
        <v>0</v>
      </c>
      <c r="AD24" s="25">
        <v>138141.6878828493</v>
      </c>
      <c r="AE24" s="25">
        <v>-461190.40120502</v>
      </c>
      <c r="AF24" s="25">
        <v>0</v>
      </c>
      <c r="AG24" s="35">
        <f t="shared" si="1"/>
        <v>188979.31228262628</v>
      </c>
      <c r="AH24" s="2"/>
      <c r="AI24" s="2"/>
    </row>
    <row r="25" spans="2:35" ht="45">
      <c r="B25" s="34" t="s">
        <v>17</v>
      </c>
      <c r="C25" s="22">
        <v>21</v>
      </c>
      <c r="D25" s="23">
        <v>3662.685753970776</v>
      </c>
      <c r="E25" s="23">
        <v>35.034993117655716</v>
      </c>
      <c r="F25" s="23">
        <v>265.1981712057433</v>
      </c>
      <c r="G25" s="23">
        <v>50.02440977259951</v>
      </c>
      <c r="H25" s="23">
        <v>110.22349576038917</v>
      </c>
      <c r="I25" s="23">
        <v>12.494215382856925</v>
      </c>
      <c r="J25" s="23">
        <v>13.2</v>
      </c>
      <c r="K25" s="23">
        <v>57.114253977362225</v>
      </c>
      <c r="L25" s="23">
        <v>5.630244640787614</v>
      </c>
      <c r="M25" s="23">
        <v>0</v>
      </c>
      <c r="N25" s="23">
        <v>0</v>
      </c>
      <c r="O25" s="23">
        <v>0</v>
      </c>
      <c r="P25" s="23">
        <v>335.03529170777324</v>
      </c>
      <c r="Q25" s="23">
        <v>459.6276285020757</v>
      </c>
      <c r="R25" s="23">
        <v>4733.645033487252</v>
      </c>
      <c r="S25" s="23">
        <v>14.175506146139947</v>
      </c>
      <c r="T25" s="23">
        <v>72342.54421443978</v>
      </c>
      <c r="U25" s="23">
        <v>18.748688370626677</v>
      </c>
      <c r="V25" s="23">
        <v>29.658036724679572</v>
      </c>
      <c r="W25" s="24">
        <f t="shared" si="0"/>
        <v>82145.0399372065</v>
      </c>
      <c r="X25" s="25">
        <v>76665.9847673214</v>
      </c>
      <c r="Y25" s="25">
        <v>5726.453254152687</v>
      </c>
      <c r="Z25" s="25">
        <v>0</v>
      </c>
      <c r="AA25" s="25">
        <v>0</v>
      </c>
      <c r="AB25" s="25">
        <v>9.000313590445801</v>
      </c>
      <c r="AC25" s="25">
        <v>0</v>
      </c>
      <c r="AD25" s="25">
        <v>45935.87161515254</v>
      </c>
      <c r="AE25" s="25">
        <v>-208618.82228455</v>
      </c>
      <c r="AF25" s="25">
        <v>0</v>
      </c>
      <c r="AG25" s="35">
        <f t="shared" si="1"/>
        <v>1863.527602873597</v>
      </c>
      <c r="AH25" s="2"/>
      <c r="AI25" s="2"/>
    </row>
    <row r="26" spans="2:35" ht="30">
      <c r="B26" s="34" t="s">
        <v>18</v>
      </c>
      <c r="C26" s="22">
        <v>22</v>
      </c>
      <c r="D26" s="23">
        <v>10412.597018892377</v>
      </c>
      <c r="E26" s="23">
        <v>9437.244561558404</v>
      </c>
      <c r="F26" s="23">
        <v>84520.88297843399</v>
      </c>
      <c r="G26" s="23">
        <v>8011.75372285524</v>
      </c>
      <c r="H26" s="23">
        <v>1105.9680669614172</v>
      </c>
      <c r="I26" s="23">
        <v>89865.40901501887</v>
      </c>
      <c r="J26" s="23">
        <v>127.40631512180774</v>
      </c>
      <c r="K26" s="23">
        <v>3422.588003441578</v>
      </c>
      <c r="L26" s="23">
        <v>8.504458811425968</v>
      </c>
      <c r="M26" s="23">
        <v>507.7282105866416</v>
      </c>
      <c r="N26" s="23">
        <v>0</v>
      </c>
      <c r="O26" s="23">
        <v>93.26653349717581</v>
      </c>
      <c r="P26" s="23">
        <v>14839.287631267911</v>
      </c>
      <c r="Q26" s="23">
        <v>56.34725799162176</v>
      </c>
      <c r="R26" s="23">
        <v>48.405022124867905</v>
      </c>
      <c r="S26" s="23">
        <v>0</v>
      </c>
      <c r="T26" s="23">
        <v>109.06042290566617</v>
      </c>
      <c r="U26" s="23">
        <v>5.80901634385543</v>
      </c>
      <c r="V26" s="23">
        <v>6535.314639547794</v>
      </c>
      <c r="W26" s="24">
        <f t="shared" si="0"/>
        <v>229107.5728753606</v>
      </c>
      <c r="X26" s="25">
        <v>15686.4384094805</v>
      </c>
      <c r="Y26" s="25">
        <v>0</v>
      </c>
      <c r="Z26" s="25">
        <v>0</v>
      </c>
      <c r="AA26" s="25">
        <v>0</v>
      </c>
      <c r="AB26" s="25">
        <v>-58.544198445215876</v>
      </c>
      <c r="AC26" s="25">
        <v>0</v>
      </c>
      <c r="AD26" s="25">
        <v>1840.9322214767471</v>
      </c>
      <c r="AE26" s="25">
        <v>-167266.78897739985</v>
      </c>
      <c r="AF26" s="25">
        <v>0</v>
      </c>
      <c r="AG26" s="35">
        <f t="shared" si="1"/>
        <v>79309.61033047279</v>
      </c>
      <c r="AH26" s="2"/>
      <c r="AI26" s="2"/>
    </row>
    <row r="27" spans="2:35" ht="30">
      <c r="B27" s="34" t="s">
        <v>92</v>
      </c>
      <c r="C27" s="22" t="s">
        <v>85</v>
      </c>
      <c r="D27" s="23">
        <v>9591.111834606856</v>
      </c>
      <c r="E27" s="23">
        <v>17948.896253523468</v>
      </c>
      <c r="F27" s="23">
        <v>83110.13050090893</v>
      </c>
      <c r="G27" s="23">
        <v>83.56125633041057</v>
      </c>
      <c r="H27" s="23">
        <v>310.3121582158223</v>
      </c>
      <c r="I27" s="23">
        <v>305113.35151992564</v>
      </c>
      <c r="J27" s="23">
        <v>3.442871227056828</v>
      </c>
      <c r="K27" s="23">
        <v>740.9175526836003</v>
      </c>
      <c r="L27" s="23">
        <v>229.69828354342366</v>
      </c>
      <c r="M27" s="23">
        <v>152.37715347634398</v>
      </c>
      <c r="N27" s="23">
        <v>30.5</v>
      </c>
      <c r="O27" s="23">
        <v>112.83800526782714</v>
      </c>
      <c r="P27" s="23">
        <v>1132.1896689621449</v>
      </c>
      <c r="Q27" s="23">
        <v>252.12573240058288</v>
      </c>
      <c r="R27" s="23">
        <v>2.4187961363114434</v>
      </c>
      <c r="S27" s="23">
        <v>0</v>
      </c>
      <c r="T27" s="23">
        <v>44.251196750313966</v>
      </c>
      <c r="U27" s="23">
        <v>37.779281552932346</v>
      </c>
      <c r="V27" s="23">
        <v>5501.2828280585245</v>
      </c>
      <c r="W27" s="24">
        <f t="shared" si="0"/>
        <v>424397.1848935702</v>
      </c>
      <c r="X27" s="25">
        <v>117894.2031197383</v>
      </c>
      <c r="Y27" s="25">
        <v>0</v>
      </c>
      <c r="Z27" s="25">
        <v>0</v>
      </c>
      <c r="AA27" s="25">
        <v>0</v>
      </c>
      <c r="AB27" s="25">
        <v>28.81430174616895</v>
      </c>
      <c r="AC27" s="25">
        <v>0</v>
      </c>
      <c r="AD27" s="25">
        <v>3644.7091252011555</v>
      </c>
      <c r="AE27" s="25">
        <v>-261264.05898984746</v>
      </c>
      <c r="AF27" s="25">
        <v>0</v>
      </c>
      <c r="AG27" s="35">
        <f t="shared" si="1"/>
        <v>284700.8524504084</v>
      </c>
      <c r="AH27" s="2"/>
      <c r="AI27" s="2"/>
    </row>
    <row r="28" spans="2:35" ht="15">
      <c r="B28" s="34" t="s">
        <v>93</v>
      </c>
      <c r="C28" s="22" t="s">
        <v>86</v>
      </c>
      <c r="D28" s="23">
        <v>4158.5832878539995</v>
      </c>
      <c r="E28" s="23">
        <v>60639.75513085128</v>
      </c>
      <c r="F28" s="23">
        <v>87687.59997393138</v>
      </c>
      <c r="G28" s="23">
        <v>2636.0420756357234</v>
      </c>
      <c r="H28" s="23">
        <v>8077.038046836493</v>
      </c>
      <c r="I28" s="23">
        <v>409177.8874959004</v>
      </c>
      <c r="J28" s="23">
        <v>0.016936566428000788</v>
      </c>
      <c r="K28" s="23">
        <v>2855.9939730120436</v>
      </c>
      <c r="L28" s="23">
        <v>0</v>
      </c>
      <c r="M28" s="23">
        <v>379.91725535313356</v>
      </c>
      <c r="N28" s="23">
        <v>0</v>
      </c>
      <c r="O28" s="23">
        <v>330.3767191273876</v>
      </c>
      <c r="P28" s="23">
        <v>877.8142290054108</v>
      </c>
      <c r="Q28" s="23">
        <v>521.4672462958655</v>
      </c>
      <c r="R28" s="23">
        <v>0</v>
      </c>
      <c r="S28" s="23">
        <v>0</v>
      </c>
      <c r="T28" s="23">
        <v>2.7761047184510756</v>
      </c>
      <c r="U28" s="23">
        <v>71.3</v>
      </c>
      <c r="V28" s="23">
        <v>11544.537653411162</v>
      </c>
      <c r="W28" s="24">
        <f t="shared" si="0"/>
        <v>588961.1061284993</v>
      </c>
      <c r="X28" s="25">
        <v>0</v>
      </c>
      <c r="Y28" s="25">
        <v>0</v>
      </c>
      <c r="Z28" s="25">
        <v>0</v>
      </c>
      <c r="AA28" s="25">
        <v>0</v>
      </c>
      <c r="AB28" s="25">
        <v>14180.56848931272</v>
      </c>
      <c r="AC28" s="25">
        <v>0</v>
      </c>
      <c r="AD28" s="25">
        <v>106752.62699027034</v>
      </c>
      <c r="AE28" s="25">
        <v>-514273.337752839</v>
      </c>
      <c r="AF28" s="25">
        <v>0</v>
      </c>
      <c r="AG28" s="35">
        <f t="shared" si="1"/>
        <v>195620.96385524335</v>
      </c>
      <c r="AH28" s="2"/>
      <c r="AI28" s="2"/>
    </row>
    <row r="29" spans="2:35" ht="45">
      <c r="B29" s="34" t="s">
        <v>19</v>
      </c>
      <c r="C29" s="22">
        <v>25</v>
      </c>
      <c r="D29" s="23">
        <v>3977.9562481922476</v>
      </c>
      <c r="E29" s="23">
        <v>17122.98636660983</v>
      </c>
      <c r="F29" s="23">
        <v>14025.909973210039</v>
      </c>
      <c r="G29" s="23">
        <v>1820.1854638667214</v>
      </c>
      <c r="H29" s="23">
        <v>845.0874061680461</v>
      </c>
      <c r="I29" s="23">
        <v>42974.64494144499</v>
      </c>
      <c r="J29" s="23">
        <v>4479.615579026148</v>
      </c>
      <c r="K29" s="23">
        <v>2740.7276913312644</v>
      </c>
      <c r="L29" s="23">
        <v>0</v>
      </c>
      <c r="M29" s="23">
        <v>1668.8592576258263</v>
      </c>
      <c r="N29" s="23">
        <v>0</v>
      </c>
      <c r="O29" s="23">
        <v>300.5864266682093</v>
      </c>
      <c r="P29" s="23">
        <v>8207.255418708412</v>
      </c>
      <c r="Q29" s="23">
        <v>246.5286232815679</v>
      </c>
      <c r="R29" s="23">
        <v>41.742794336346115</v>
      </c>
      <c r="S29" s="23">
        <v>1001.92601952005</v>
      </c>
      <c r="T29" s="23">
        <v>194.84544862628462</v>
      </c>
      <c r="U29" s="23">
        <v>447.6452267790037</v>
      </c>
      <c r="V29" s="23">
        <v>5657.218358525317</v>
      </c>
      <c r="W29" s="24">
        <f t="shared" si="0"/>
        <v>105753.7212439203</v>
      </c>
      <c r="X29" s="25">
        <v>7274.779985257699</v>
      </c>
      <c r="Y29" s="25">
        <v>0</v>
      </c>
      <c r="Z29" s="25">
        <v>0</v>
      </c>
      <c r="AA29" s="25">
        <v>254421.85981744298</v>
      </c>
      <c r="AB29" s="25">
        <v>119.82057086935522</v>
      </c>
      <c r="AC29" s="25">
        <v>0</v>
      </c>
      <c r="AD29" s="25">
        <v>5268.599705372296</v>
      </c>
      <c r="AE29" s="25">
        <v>-279093.995365496</v>
      </c>
      <c r="AF29" s="25">
        <v>0</v>
      </c>
      <c r="AG29" s="35">
        <f t="shared" si="1"/>
        <v>93744.78595736664</v>
      </c>
      <c r="AH29" s="2"/>
      <c r="AI29" s="2"/>
    </row>
    <row r="30" spans="2:35" ht="30">
      <c r="B30" s="34" t="s">
        <v>20</v>
      </c>
      <c r="C30" s="22">
        <v>26</v>
      </c>
      <c r="D30" s="23">
        <v>334.9857505705754</v>
      </c>
      <c r="E30" s="23">
        <v>838.5415279471802</v>
      </c>
      <c r="F30" s="23">
        <v>31066.29862878031</v>
      </c>
      <c r="G30" s="23">
        <v>11434.16953399568</v>
      </c>
      <c r="H30" s="23">
        <v>258.25126123000973</v>
      </c>
      <c r="I30" s="23">
        <v>7027.7433575163</v>
      </c>
      <c r="J30" s="23">
        <v>1281.5453121547714</v>
      </c>
      <c r="K30" s="23">
        <v>1582.73118329343</v>
      </c>
      <c r="L30" s="23">
        <v>2599.2990707894483</v>
      </c>
      <c r="M30" s="23">
        <v>10059.813124415643</v>
      </c>
      <c r="N30" s="23">
        <v>508.68079784692736</v>
      </c>
      <c r="O30" s="23">
        <v>112758.78015090474</v>
      </c>
      <c r="P30" s="23">
        <v>1504.437061108281</v>
      </c>
      <c r="Q30" s="23">
        <v>3375.2270791979827</v>
      </c>
      <c r="R30" s="23">
        <v>11323.925890747321</v>
      </c>
      <c r="S30" s="23">
        <v>3291.695079572612</v>
      </c>
      <c r="T30" s="23">
        <v>11681.027057324553</v>
      </c>
      <c r="U30" s="23">
        <v>3379.5782767509763</v>
      </c>
      <c r="V30" s="23">
        <v>3453.5821005566313</v>
      </c>
      <c r="W30" s="24">
        <f t="shared" si="0"/>
        <v>217760.31224470335</v>
      </c>
      <c r="X30" s="25">
        <v>106294.24997675001</v>
      </c>
      <c r="Y30" s="25">
        <v>0</v>
      </c>
      <c r="Z30" s="25">
        <v>0</v>
      </c>
      <c r="AA30" s="25">
        <v>194918.34858825785</v>
      </c>
      <c r="AB30" s="25">
        <v>170.5812623362417</v>
      </c>
      <c r="AC30" s="25">
        <v>0</v>
      </c>
      <c r="AD30" s="25">
        <v>12085.5420703345</v>
      </c>
      <c r="AE30" s="25">
        <v>-458701.672205991</v>
      </c>
      <c r="AF30" s="25">
        <v>0</v>
      </c>
      <c r="AG30" s="35">
        <f t="shared" si="1"/>
        <v>72527.36193639098</v>
      </c>
      <c r="AH30" s="2"/>
      <c r="AI30" s="2"/>
    </row>
    <row r="31" spans="2:35" ht="15">
      <c r="B31" s="34" t="s">
        <v>21</v>
      </c>
      <c r="C31" s="22">
        <v>27</v>
      </c>
      <c r="D31" s="23">
        <v>19080.188225630183</v>
      </c>
      <c r="E31" s="23">
        <v>10312.373481302753</v>
      </c>
      <c r="F31" s="23">
        <v>91368.59631034012</v>
      </c>
      <c r="G31" s="23">
        <v>16997.91697172432</v>
      </c>
      <c r="H31" s="23">
        <v>2052.421800083496</v>
      </c>
      <c r="I31" s="23">
        <v>51446.042356475</v>
      </c>
      <c r="J31" s="23">
        <v>74114.0578049811</v>
      </c>
      <c r="K31" s="23">
        <v>11922.291283966415</v>
      </c>
      <c r="L31" s="23">
        <v>1303.8118818677374</v>
      </c>
      <c r="M31" s="23">
        <v>10714.290469056716</v>
      </c>
      <c r="N31" s="23">
        <v>3.0493973814466644</v>
      </c>
      <c r="O31" s="23">
        <v>135844.14181138558</v>
      </c>
      <c r="P31" s="23">
        <v>393.3150023347952</v>
      </c>
      <c r="Q31" s="23">
        <v>859.717821721664</v>
      </c>
      <c r="R31" s="23">
        <v>4715.005502633948</v>
      </c>
      <c r="S31" s="23">
        <v>915.8574258024704</v>
      </c>
      <c r="T31" s="23">
        <v>2677.4738417788135</v>
      </c>
      <c r="U31" s="23">
        <v>355.4942562708426</v>
      </c>
      <c r="V31" s="23">
        <v>1804.304693466774</v>
      </c>
      <c r="W31" s="24">
        <f t="shared" si="0"/>
        <v>436880.350338204</v>
      </c>
      <c r="X31" s="25">
        <v>162680.604165582</v>
      </c>
      <c r="Y31" s="25">
        <v>0</v>
      </c>
      <c r="Z31" s="25">
        <v>0</v>
      </c>
      <c r="AA31" s="25">
        <v>280329.262557515</v>
      </c>
      <c r="AB31" s="25">
        <v>152.26923274833098</v>
      </c>
      <c r="AC31" s="25">
        <v>0</v>
      </c>
      <c r="AD31" s="25">
        <v>24600.064879430738</v>
      </c>
      <c r="AE31" s="25">
        <v>-733061.7975064759</v>
      </c>
      <c r="AF31" s="25">
        <v>0</v>
      </c>
      <c r="AG31" s="35">
        <f t="shared" si="1"/>
        <v>171580.75366700406</v>
      </c>
      <c r="AH31" s="2"/>
      <c r="AI31" s="2"/>
    </row>
    <row r="32" spans="2:35" ht="30">
      <c r="B32" s="34" t="s">
        <v>22</v>
      </c>
      <c r="C32" s="22">
        <v>28</v>
      </c>
      <c r="D32" s="23">
        <v>38748.43807791523</v>
      </c>
      <c r="E32" s="23">
        <v>67901.60258660738</v>
      </c>
      <c r="F32" s="23">
        <v>29243.69422137539</v>
      </c>
      <c r="G32" s="23">
        <v>8135.555489125309</v>
      </c>
      <c r="H32" s="23">
        <v>4375.5329082849075</v>
      </c>
      <c r="I32" s="23">
        <v>64422.58492364666</v>
      </c>
      <c r="J32" s="23">
        <v>5682.801216480698</v>
      </c>
      <c r="K32" s="23">
        <v>53403.27907151767</v>
      </c>
      <c r="L32" s="23">
        <v>1287.406182470968</v>
      </c>
      <c r="M32" s="23">
        <v>7273.1995269929075</v>
      </c>
      <c r="N32" s="23">
        <v>248.23738698268977</v>
      </c>
      <c r="O32" s="23">
        <v>2.865009679583121</v>
      </c>
      <c r="P32" s="23">
        <v>5368.177082137136</v>
      </c>
      <c r="Q32" s="23">
        <v>449.1006374625847</v>
      </c>
      <c r="R32" s="23">
        <v>117066.62584087503</v>
      </c>
      <c r="S32" s="23">
        <v>3848.3335848068555</v>
      </c>
      <c r="T32" s="23">
        <v>4419.614524125455</v>
      </c>
      <c r="U32" s="23">
        <v>4040.804429216828</v>
      </c>
      <c r="V32" s="23">
        <v>5528.245933781824</v>
      </c>
      <c r="W32" s="24">
        <f t="shared" si="0"/>
        <v>421446.0986334852</v>
      </c>
      <c r="X32" s="25">
        <v>0</v>
      </c>
      <c r="Y32" s="25">
        <v>0</v>
      </c>
      <c r="Z32" s="25">
        <v>0</v>
      </c>
      <c r="AA32" s="25">
        <v>1348342.004657136</v>
      </c>
      <c r="AB32" s="25">
        <v>96</v>
      </c>
      <c r="AC32" s="25">
        <v>0</v>
      </c>
      <c r="AD32" s="25">
        <v>19416.123647810127</v>
      </c>
      <c r="AE32" s="25">
        <v>-1632635.83863187</v>
      </c>
      <c r="AF32" s="25">
        <v>0</v>
      </c>
      <c r="AG32" s="35">
        <f t="shared" si="1"/>
        <v>156664.3883065614</v>
      </c>
      <c r="AH32" s="2"/>
      <c r="AI32" s="2"/>
    </row>
    <row r="33" spans="2:35" ht="30">
      <c r="B33" s="34" t="s">
        <v>23</v>
      </c>
      <c r="C33" s="22">
        <v>29</v>
      </c>
      <c r="D33" s="23">
        <v>21892.10739349956</v>
      </c>
      <c r="E33" s="23">
        <v>2301.3422981490726</v>
      </c>
      <c r="F33" s="23">
        <v>34114.71165821515</v>
      </c>
      <c r="G33" s="23">
        <v>484.74844466787414</v>
      </c>
      <c r="H33" s="23">
        <v>688.1460798569542</v>
      </c>
      <c r="I33" s="23">
        <v>5635.52753172955</v>
      </c>
      <c r="J33" s="23">
        <v>51779.09060843955</v>
      </c>
      <c r="K33" s="23">
        <v>50355.788615450416</v>
      </c>
      <c r="L33" s="23">
        <v>2354.693270719841</v>
      </c>
      <c r="M33" s="23">
        <v>359.17180924925106</v>
      </c>
      <c r="N33" s="23">
        <v>583.4979597018636</v>
      </c>
      <c r="O33" s="23">
        <v>6829.147865348971</v>
      </c>
      <c r="P33" s="23">
        <v>4275.456569739486</v>
      </c>
      <c r="Q33" s="23">
        <v>4178.62938436209</v>
      </c>
      <c r="R33" s="23">
        <v>1071.4962040980397</v>
      </c>
      <c r="S33" s="23">
        <v>794.9982535957499</v>
      </c>
      <c r="T33" s="23">
        <v>14364.878634693398</v>
      </c>
      <c r="U33" s="23">
        <v>141.7667412988226</v>
      </c>
      <c r="V33" s="23">
        <v>411.1051870345283</v>
      </c>
      <c r="W33" s="24">
        <f t="shared" si="0"/>
        <v>202616.3045098501</v>
      </c>
      <c r="X33" s="25">
        <v>61901.015549787095</v>
      </c>
      <c r="Y33" s="25">
        <v>0</v>
      </c>
      <c r="Z33" s="25">
        <v>0</v>
      </c>
      <c r="AA33" s="25">
        <v>322583.77507906576</v>
      </c>
      <c r="AB33" s="25">
        <v>133.02214111274756</v>
      </c>
      <c r="AC33" s="25">
        <v>0</v>
      </c>
      <c r="AD33" s="25">
        <v>2073.0605074104215</v>
      </c>
      <c r="AE33" s="25">
        <v>-585533.1586256039</v>
      </c>
      <c r="AF33" s="25">
        <v>0</v>
      </c>
      <c r="AG33" s="35">
        <f t="shared" si="1"/>
        <v>3774.019161622273</v>
      </c>
      <c r="AH33" s="2"/>
      <c r="AI33" s="2"/>
    </row>
    <row r="34" spans="2:35" ht="30">
      <c r="B34" s="34" t="s">
        <v>24</v>
      </c>
      <c r="C34" s="22">
        <v>30</v>
      </c>
      <c r="D34" s="23">
        <v>21357.78161275928</v>
      </c>
      <c r="E34" s="23">
        <v>23431.53999551775</v>
      </c>
      <c r="F34" s="23">
        <v>7778.705902136609</v>
      </c>
      <c r="G34" s="23">
        <v>4567.626198304763</v>
      </c>
      <c r="H34" s="23">
        <v>97.147308489759</v>
      </c>
      <c r="I34" s="23">
        <v>9253.616140299944</v>
      </c>
      <c r="J34" s="23">
        <v>50523.592834155155</v>
      </c>
      <c r="K34" s="23">
        <v>78637.66997541752</v>
      </c>
      <c r="L34" s="23">
        <v>951.9944907224243</v>
      </c>
      <c r="M34" s="23">
        <v>1434.6668889350851</v>
      </c>
      <c r="N34" s="23">
        <v>58.81770787904715</v>
      </c>
      <c r="O34" s="23">
        <v>25.7</v>
      </c>
      <c r="P34" s="23">
        <v>1042.978140389121</v>
      </c>
      <c r="Q34" s="23">
        <v>95.68828352783311</v>
      </c>
      <c r="R34" s="23">
        <v>8782.019758164752</v>
      </c>
      <c r="S34" s="23">
        <v>269.0865869605682</v>
      </c>
      <c r="T34" s="23">
        <v>646.7754462849817</v>
      </c>
      <c r="U34" s="23">
        <v>9.335117630997534</v>
      </c>
      <c r="V34" s="23">
        <v>325.1899177826807</v>
      </c>
      <c r="W34" s="24">
        <f t="shared" si="0"/>
        <v>209289.93230535826</v>
      </c>
      <c r="X34" s="25">
        <v>10133.470886659</v>
      </c>
      <c r="Y34" s="25">
        <v>4997.597975129805</v>
      </c>
      <c r="Z34" s="25">
        <v>0</v>
      </c>
      <c r="AA34" s="25">
        <v>694808.5183348404</v>
      </c>
      <c r="AB34" s="25">
        <v>0</v>
      </c>
      <c r="AC34" s="25">
        <v>0</v>
      </c>
      <c r="AD34" s="25">
        <v>3078.8823340273843</v>
      </c>
      <c r="AE34" s="25">
        <v>-912037.0401246613</v>
      </c>
      <c r="AF34" s="25">
        <v>0</v>
      </c>
      <c r="AG34" s="35">
        <f t="shared" si="1"/>
        <v>10271.361711353646</v>
      </c>
      <c r="AH34" s="2"/>
      <c r="AI34" s="2"/>
    </row>
    <row r="35" spans="2:35" ht="15">
      <c r="B35" s="34" t="s">
        <v>25</v>
      </c>
      <c r="C35" s="22">
        <v>31</v>
      </c>
      <c r="D35" s="23">
        <v>1194.231711489977</v>
      </c>
      <c r="E35" s="23">
        <v>1894.112961211813</v>
      </c>
      <c r="F35" s="23">
        <v>14557.04744416915</v>
      </c>
      <c r="G35" s="23">
        <v>44.45554868194134</v>
      </c>
      <c r="H35" s="23">
        <v>103.76136239019183</v>
      </c>
      <c r="I35" s="23">
        <v>401.54404716660844</v>
      </c>
      <c r="J35" s="23">
        <v>41.50482317232901</v>
      </c>
      <c r="K35" s="23">
        <v>996.6578271587073</v>
      </c>
      <c r="L35" s="23">
        <v>5139.248892793692</v>
      </c>
      <c r="M35" s="23">
        <v>520.3798788124124</v>
      </c>
      <c r="N35" s="23">
        <v>2134.945235713667</v>
      </c>
      <c r="O35" s="23">
        <v>431.10240450438624</v>
      </c>
      <c r="P35" s="23">
        <v>259.5223659983583</v>
      </c>
      <c r="Q35" s="23">
        <v>6792.874969619122</v>
      </c>
      <c r="R35" s="23">
        <v>9432.067365521678</v>
      </c>
      <c r="S35" s="23">
        <v>8479.664139914485</v>
      </c>
      <c r="T35" s="23">
        <v>1786.3809059281864</v>
      </c>
      <c r="U35" s="23">
        <v>1126.8445552298385</v>
      </c>
      <c r="V35" s="23">
        <v>970.7870304636658</v>
      </c>
      <c r="W35" s="24">
        <f t="shared" si="0"/>
        <v>56307.13346994021</v>
      </c>
      <c r="X35" s="25">
        <v>21399.1901026974</v>
      </c>
      <c r="Y35" s="25">
        <v>0</v>
      </c>
      <c r="Z35" s="25">
        <v>0</v>
      </c>
      <c r="AA35" s="25">
        <v>28537.8</v>
      </c>
      <c r="AB35" s="25">
        <v>-55</v>
      </c>
      <c r="AC35" s="25">
        <v>0</v>
      </c>
      <c r="AD35" s="25">
        <v>2660.4474454124565</v>
      </c>
      <c r="AE35" s="25">
        <v>-63168.6746105617</v>
      </c>
      <c r="AF35" s="25">
        <v>0</v>
      </c>
      <c r="AG35" s="35">
        <f t="shared" si="1"/>
        <v>45680.89640748836</v>
      </c>
      <c r="AH35" s="2"/>
      <c r="AI35" s="2"/>
    </row>
    <row r="36" spans="2:35" ht="15">
      <c r="B36" s="34" t="s">
        <v>26</v>
      </c>
      <c r="C36" s="22">
        <v>32</v>
      </c>
      <c r="D36" s="23">
        <v>10.309504920160585</v>
      </c>
      <c r="E36" s="23">
        <v>41921.50505180293</v>
      </c>
      <c r="F36" s="23">
        <v>7075.266086118506</v>
      </c>
      <c r="G36" s="23">
        <v>93.15675171818333</v>
      </c>
      <c r="H36" s="23">
        <v>13.071034593863642</v>
      </c>
      <c r="I36" s="23">
        <v>14910.765852861101</v>
      </c>
      <c r="J36" s="23">
        <v>191.2991231994053</v>
      </c>
      <c r="K36" s="23">
        <v>667.9037765209347</v>
      </c>
      <c r="L36" s="23">
        <v>25.078985703650474</v>
      </c>
      <c r="M36" s="23">
        <v>749.6094027553665</v>
      </c>
      <c r="N36" s="23">
        <v>2.8843290403164965</v>
      </c>
      <c r="O36" s="23">
        <v>5.986622096677937</v>
      </c>
      <c r="P36" s="23">
        <v>16.88911914719197</v>
      </c>
      <c r="Q36" s="23">
        <v>45.25953353893066</v>
      </c>
      <c r="R36" s="23">
        <v>4.749752303580367</v>
      </c>
      <c r="S36" s="23">
        <v>35.85016917804283</v>
      </c>
      <c r="T36" s="23">
        <v>72.75922680174713</v>
      </c>
      <c r="U36" s="23">
        <v>263.8189240587536</v>
      </c>
      <c r="V36" s="23">
        <v>35.28052410247698</v>
      </c>
      <c r="W36" s="24">
        <f t="shared" si="0"/>
        <v>66141.44377046182</v>
      </c>
      <c r="X36" s="25">
        <v>9684.22409240912</v>
      </c>
      <c r="Y36" s="25">
        <v>2484.944708621783</v>
      </c>
      <c r="Z36" s="25">
        <v>0</v>
      </c>
      <c r="AA36" s="25">
        <v>7855.400000000001</v>
      </c>
      <c r="AB36" s="25">
        <v>-2.3</v>
      </c>
      <c r="AC36" s="25">
        <v>0</v>
      </c>
      <c r="AD36" s="25">
        <v>1269.9069633460508</v>
      </c>
      <c r="AE36" s="25">
        <v>-82554.9254418588</v>
      </c>
      <c r="AF36" s="25">
        <v>0</v>
      </c>
      <c r="AG36" s="35">
        <f t="shared" si="1"/>
        <v>4878.69409297996</v>
      </c>
      <c r="AH36" s="2"/>
      <c r="AI36" s="2"/>
    </row>
    <row r="37" spans="2:35" ht="30">
      <c r="B37" s="34" t="s">
        <v>27</v>
      </c>
      <c r="C37" s="22">
        <v>33</v>
      </c>
      <c r="D37" s="23">
        <v>4774.323904189275</v>
      </c>
      <c r="E37" s="23">
        <v>24993.727629530003</v>
      </c>
      <c r="F37" s="23">
        <v>14897.228625982787</v>
      </c>
      <c r="G37" s="23">
        <v>5989.9439829481435</v>
      </c>
      <c r="H37" s="23">
        <v>4728.3718299583825</v>
      </c>
      <c r="I37" s="23">
        <v>13041.7072625947</v>
      </c>
      <c r="J37" s="23">
        <v>924.7053203679922</v>
      </c>
      <c r="K37" s="23">
        <v>18549.31732663459</v>
      </c>
      <c r="L37" s="23">
        <v>969.8515249460067</v>
      </c>
      <c r="M37" s="23">
        <v>1408.2583404184834</v>
      </c>
      <c r="N37" s="23">
        <v>771.6907647421872</v>
      </c>
      <c r="O37" s="23">
        <v>0.9520626666810692</v>
      </c>
      <c r="P37" s="23">
        <v>737.4973309578379</v>
      </c>
      <c r="Q37" s="23">
        <v>307.48234130826927</v>
      </c>
      <c r="R37" s="23">
        <v>832.2843852110171</v>
      </c>
      <c r="S37" s="23">
        <v>21.147843520128866</v>
      </c>
      <c r="T37" s="23">
        <v>261.91816996723725</v>
      </c>
      <c r="U37" s="23">
        <v>61.15898614332738</v>
      </c>
      <c r="V37" s="23">
        <v>265.93415366999045</v>
      </c>
      <c r="W37" s="24">
        <f t="shared" si="0"/>
        <v>93537.50178575705</v>
      </c>
      <c r="X37" s="25">
        <v>0</v>
      </c>
      <c r="Y37" s="25">
        <v>0</v>
      </c>
      <c r="Z37" s="25">
        <v>0</v>
      </c>
      <c r="AA37" s="25">
        <v>0</v>
      </c>
      <c r="AB37" s="25">
        <v>448.3021140048062</v>
      </c>
      <c r="AC37" s="25">
        <v>0</v>
      </c>
      <c r="AD37" s="25">
        <v>0</v>
      </c>
      <c r="AE37" s="25">
        <v>0</v>
      </c>
      <c r="AF37" s="25">
        <v>0</v>
      </c>
      <c r="AG37" s="35">
        <f t="shared" si="1"/>
        <v>93985.80389976186</v>
      </c>
      <c r="AH37" s="2"/>
      <c r="AI37" s="2"/>
    </row>
    <row r="38" spans="2:35" ht="30">
      <c r="B38" s="34" t="s">
        <v>94</v>
      </c>
      <c r="C38" s="22" t="s">
        <v>87</v>
      </c>
      <c r="D38" s="23">
        <v>202726.4932240677</v>
      </c>
      <c r="E38" s="23">
        <v>41630.250191362844</v>
      </c>
      <c r="F38" s="23">
        <v>148227.16174314212</v>
      </c>
      <c r="G38" s="23">
        <v>36519.99040948351</v>
      </c>
      <c r="H38" s="23">
        <v>17942.544561718227</v>
      </c>
      <c r="I38" s="23">
        <v>49006.59334788153</v>
      </c>
      <c r="J38" s="23">
        <v>6763.463930706344</v>
      </c>
      <c r="K38" s="23">
        <v>33721.145336328045</v>
      </c>
      <c r="L38" s="23">
        <v>21960.824400622907</v>
      </c>
      <c r="M38" s="23">
        <v>5900.892807394935</v>
      </c>
      <c r="N38" s="23">
        <v>1195.3592191381995</v>
      </c>
      <c r="O38" s="23">
        <v>14237.399720975322</v>
      </c>
      <c r="P38" s="23">
        <v>1992.7324413089539</v>
      </c>
      <c r="Q38" s="23">
        <v>1559.6919700750477</v>
      </c>
      <c r="R38" s="23">
        <v>9777.837278392724</v>
      </c>
      <c r="S38" s="23">
        <v>11203.660160129706</v>
      </c>
      <c r="T38" s="23">
        <v>27331.10222739013</v>
      </c>
      <c r="U38" s="23">
        <v>1870.5156133853557</v>
      </c>
      <c r="V38" s="23">
        <v>880.0264487728798</v>
      </c>
      <c r="W38" s="24">
        <f t="shared" si="0"/>
        <v>634447.6850322763</v>
      </c>
      <c r="X38" s="25">
        <v>809119.5497684415</v>
      </c>
      <c r="Y38" s="25">
        <v>0</v>
      </c>
      <c r="Z38" s="25">
        <v>0</v>
      </c>
      <c r="AA38" s="25">
        <v>0</v>
      </c>
      <c r="AB38" s="25">
        <v>-312.47626652629526</v>
      </c>
      <c r="AC38" s="25">
        <v>0</v>
      </c>
      <c r="AD38" s="25">
        <v>119014.37039461022</v>
      </c>
      <c r="AE38" s="25">
        <v>-6453.662967838218</v>
      </c>
      <c r="AF38" s="25">
        <v>0</v>
      </c>
      <c r="AG38" s="35">
        <f t="shared" si="1"/>
        <v>1555815.4659609634</v>
      </c>
      <c r="AH38" s="2"/>
      <c r="AI38" s="2"/>
    </row>
    <row r="39" spans="2:35" ht="30">
      <c r="B39" s="34" t="s">
        <v>28</v>
      </c>
      <c r="C39" s="22">
        <v>36</v>
      </c>
      <c r="D39" s="23">
        <v>9473.735731823344</v>
      </c>
      <c r="E39" s="23">
        <v>1689.7324414386483</v>
      </c>
      <c r="F39" s="23">
        <v>7689.068709462298</v>
      </c>
      <c r="G39" s="23">
        <v>263.0675395942678</v>
      </c>
      <c r="H39" s="23">
        <v>10702.367816746326</v>
      </c>
      <c r="I39" s="23">
        <v>2321.5415022127713</v>
      </c>
      <c r="J39" s="23">
        <v>3516.4082233378085</v>
      </c>
      <c r="K39" s="23">
        <v>2588.6432432517754</v>
      </c>
      <c r="L39" s="23">
        <v>1436.63750426692</v>
      </c>
      <c r="M39" s="23">
        <v>222.61181491375712</v>
      </c>
      <c r="N39" s="23">
        <v>57.477892169891724</v>
      </c>
      <c r="O39" s="23">
        <v>940.7195985782266</v>
      </c>
      <c r="P39" s="23">
        <v>445.21412833544656</v>
      </c>
      <c r="Q39" s="23">
        <v>366.3620725093931</v>
      </c>
      <c r="R39" s="23">
        <v>2077.068482716157</v>
      </c>
      <c r="S39" s="23">
        <v>3892.165560350526</v>
      </c>
      <c r="T39" s="23">
        <v>6694.663470073239</v>
      </c>
      <c r="U39" s="23">
        <v>7508.051207632863</v>
      </c>
      <c r="V39" s="23">
        <v>74.83914290127275</v>
      </c>
      <c r="W39" s="24">
        <f t="shared" si="0"/>
        <v>61960.37608231492</v>
      </c>
      <c r="X39" s="25">
        <v>53034.061022534304</v>
      </c>
      <c r="Y39" s="25">
        <v>0</v>
      </c>
      <c r="Z39" s="25">
        <v>0</v>
      </c>
      <c r="AA39" s="25">
        <v>0</v>
      </c>
      <c r="AB39" s="25">
        <v>11.362890646804592</v>
      </c>
      <c r="AC39" s="25">
        <v>0</v>
      </c>
      <c r="AD39" s="25">
        <v>0</v>
      </c>
      <c r="AE39" s="25">
        <v>0</v>
      </c>
      <c r="AF39" s="25">
        <v>0</v>
      </c>
      <c r="AG39" s="35">
        <f t="shared" si="1"/>
        <v>115005.79999549604</v>
      </c>
      <c r="AH39" s="2"/>
      <c r="AI39" s="2"/>
    </row>
    <row r="40" spans="2:35" ht="15">
      <c r="B40" s="34" t="s">
        <v>29</v>
      </c>
      <c r="C40" s="22">
        <v>37</v>
      </c>
      <c r="D40" s="23">
        <v>5161.022100889886</v>
      </c>
      <c r="E40" s="23">
        <v>15355.632549955713</v>
      </c>
      <c r="F40" s="23">
        <v>1310.8815100240038</v>
      </c>
      <c r="G40" s="23">
        <v>208.42009293698695</v>
      </c>
      <c r="H40" s="23">
        <v>783.6907771826709</v>
      </c>
      <c r="I40" s="23">
        <v>1008.223306588606</v>
      </c>
      <c r="J40" s="23">
        <v>1088.8102409179257</v>
      </c>
      <c r="K40" s="23">
        <v>204.20746652628955</v>
      </c>
      <c r="L40" s="23">
        <v>334.3257122042534</v>
      </c>
      <c r="M40" s="23">
        <v>54.96955479239833</v>
      </c>
      <c r="N40" s="23">
        <v>42.97312018582742</v>
      </c>
      <c r="O40" s="23">
        <v>307.368129808927</v>
      </c>
      <c r="P40" s="23">
        <v>77.65024294798992</v>
      </c>
      <c r="Q40" s="23">
        <v>113.85152257535586</v>
      </c>
      <c r="R40" s="23">
        <v>612.9350720189541</v>
      </c>
      <c r="S40" s="23">
        <v>970.1756798961972</v>
      </c>
      <c r="T40" s="23">
        <v>1930.0404882107614</v>
      </c>
      <c r="U40" s="23">
        <v>66.92184059228978</v>
      </c>
      <c r="V40" s="23">
        <v>52.668998137569446</v>
      </c>
      <c r="W40" s="24">
        <f t="shared" si="0"/>
        <v>29684.76840639261</v>
      </c>
      <c r="X40" s="25">
        <v>6244.066936504844</v>
      </c>
      <c r="Y40" s="25">
        <v>0</v>
      </c>
      <c r="Z40" s="25">
        <v>0</v>
      </c>
      <c r="AA40" s="25">
        <v>0</v>
      </c>
      <c r="AB40" s="25">
        <v>24.16469362423804</v>
      </c>
      <c r="AC40" s="25">
        <v>0</v>
      </c>
      <c r="AD40" s="25">
        <v>0</v>
      </c>
      <c r="AE40" s="25">
        <v>0</v>
      </c>
      <c r="AF40" s="25">
        <v>0</v>
      </c>
      <c r="AG40" s="35">
        <f t="shared" si="1"/>
        <v>35953.00003652169</v>
      </c>
      <c r="AH40" s="2"/>
      <c r="AI40" s="2"/>
    </row>
    <row r="41" spans="2:35" ht="45">
      <c r="B41" s="34" t="s">
        <v>30</v>
      </c>
      <c r="C41" s="22">
        <v>38</v>
      </c>
      <c r="D41" s="23">
        <v>847.735303267498</v>
      </c>
      <c r="E41" s="23">
        <v>774.1375618981108</v>
      </c>
      <c r="F41" s="23">
        <v>1042.9443695227944</v>
      </c>
      <c r="G41" s="23">
        <v>64.46743833469574</v>
      </c>
      <c r="H41" s="23">
        <v>6904.278807061423</v>
      </c>
      <c r="I41" s="23">
        <v>655.6789343981335</v>
      </c>
      <c r="J41" s="23">
        <v>232.7728754921731</v>
      </c>
      <c r="K41" s="23">
        <v>792.728482536606</v>
      </c>
      <c r="L41" s="23">
        <v>633.6043177390768</v>
      </c>
      <c r="M41" s="23">
        <v>39.389310789685595</v>
      </c>
      <c r="N41" s="23">
        <v>41.18431040299494</v>
      </c>
      <c r="O41" s="23">
        <v>2151.650916076753</v>
      </c>
      <c r="P41" s="23">
        <v>79.05725271535327</v>
      </c>
      <c r="Q41" s="23">
        <v>97.02972677427246</v>
      </c>
      <c r="R41" s="23">
        <v>893.5498968609517</v>
      </c>
      <c r="S41" s="23">
        <v>352.64532628844734</v>
      </c>
      <c r="T41" s="23">
        <v>1069.047264938486</v>
      </c>
      <c r="U41" s="23">
        <v>27.159897055715852</v>
      </c>
      <c r="V41" s="23">
        <v>55.49098674189163</v>
      </c>
      <c r="W41" s="24">
        <f t="shared" si="0"/>
        <v>16754.552978895063</v>
      </c>
      <c r="X41" s="25">
        <v>12135.9349965952</v>
      </c>
      <c r="Y41" s="25">
        <v>0</v>
      </c>
      <c r="Z41" s="25">
        <v>0</v>
      </c>
      <c r="AA41" s="25">
        <v>0</v>
      </c>
      <c r="AB41" s="25">
        <v>0.5484643412710904</v>
      </c>
      <c r="AC41" s="25">
        <v>0</v>
      </c>
      <c r="AD41" s="25">
        <v>0</v>
      </c>
      <c r="AE41" s="25">
        <v>0</v>
      </c>
      <c r="AF41" s="25">
        <v>0</v>
      </c>
      <c r="AG41" s="35">
        <f t="shared" si="1"/>
        <v>28891.036439831536</v>
      </c>
      <c r="AH41" s="2"/>
      <c r="AI41" s="2"/>
    </row>
    <row r="42" spans="2:35" ht="30">
      <c r="B42" s="34" t="s">
        <v>31</v>
      </c>
      <c r="C42" s="22">
        <v>39</v>
      </c>
      <c r="D42" s="23">
        <v>3026.1777845494594</v>
      </c>
      <c r="E42" s="23">
        <v>362.60665832475183</v>
      </c>
      <c r="F42" s="23">
        <v>16.65217169180803</v>
      </c>
      <c r="G42" s="23">
        <v>5.19897481608232</v>
      </c>
      <c r="H42" s="23">
        <v>582.5520885655075</v>
      </c>
      <c r="I42" s="23">
        <v>118.46509112333698</v>
      </c>
      <c r="J42" s="23">
        <v>40.19519005208475</v>
      </c>
      <c r="K42" s="23">
        <v>6.062436811338928</v>
      </c>
      <c r="L42" s="23">
        <v>17.518231810296093</v>
      </c>
      <c r="M42" s="23">
        <v>0.5572416636101287</v>
      </c>
      <c r="N42" s="23">
        <v>0.6356031266558894</v>
      </c>
      <c r="O42" s="23">
        <v>28.287496889555808</v>
      </c>
      <c r="P42" s="23">
        <v>3.4906483058942963</v>
      </c>
      <c r="Q42" s="23">
        <v>13.417808947959589</v>
      </c>
      <c r="R42" s="23">
        <v>13.877278171462597</v>
      </c>
      <c r="S42" s="23">
        <v>84.37006608688712</v>
      </c>
      <c r="T42" s="23">
        <v>40.82723657044576</v>
      </c>
      <c r="U42" s="23">
        <v>55.76688399539839</v>
      </c>
      <c r="V42" s="23">
        <v>0.9430228711752041</v>
      </c>
      <c r="W42" s="24">
        <f t="shared" si="0"/>
        <v>4417.601914373709</v>
      </c>
      <c r="X42" s="25">
        <v>0</v>
      </c>
      <c r="Y42" s="25">
        <v>0</v>
      </c>
      <c r="Z42" s="25">
        <v>0</v>
      </c>
      <c r="AA42" s="25">
        <v>0</v>
      </c>
      <c r="AB42" s="25">
        <v>-0.051620173296102634</v>
      </c>
      <c r="AC42" s="25">
        <v>0</v>
      </c>
      <c r="AD42" s="25">
        <v>0</v>
      </c>
      <c r="AE42" s="25">
        <v>0</v>
      </c>
      <c r="AF42" s="25">
        <v>0</v>
      </c>
      <c r="AG42" s="35">
        <f t="shared" si="1"/>
        <v>4417.550294200413</v>
      </c>
      <c r="AH42" s="2"/>
      <c r="AI42" s="2"/>
    </row>
    <row r="43" spans="2:35" ht="15">
      <c r="B43" s="34" t="s">
        <v>32</v>
      </c>
      <c r="C43" s="22" t="s">
        <v>88</v>
      </c>
      <c r="D43" s="23">
        <v>144102.52075536276</v>
      </c>
      <c r="E43" s="23">
        <v>107723.83497204431</v>
      </c>
      <c r="F43" s="23">
        <v>37400.888217211286</v>
      </c>
      <c r="G43" s="23">
        <v>18257.895034095956</v>
      </c>
      <c r="H43" s="23">
        <v>24509.310078880393</v>
      </c>
      <c r="I43" s="23">
        <v>1428254.87397822</v>
      </c>
      <c r="J43" s="23">
        <v>31857.121382513615</v>
      </c>
      <c r="K43" s="23">
        <v>37437.59106233983</v>
      </c>
      <c r="L43" s="23">
        <v>30935.45531252797</v>
      </c>
      <c r="M43" s="23">
        <v>10228.983421498977</v>
      </c>
      <c r="N43" s="23">
        <v>53707.59056687351</v>
      </c>
      <c r="O43" s="23">
        <v>34763.97130345914</v>
      </c>
      <c r="P43" s="23">
        <v>19783.963610673116</v>
      </c>
      <c r="Q43" s="23">
        <v>931.9393887699255</v>
      </c>
      <c r="R43" s="23">
        <v>315942.675605724</v>
      </c>
      <c r="S43" s="23">
        <v>68666.70727797232</v>
      </c>
      <c r="T43" s="23">
        <v>99949.4251669996</v>
      </c>
      <c r="U43" s="23">
        <v>7115.014038399662</v>
      </c>
      <c r="V43" s="23">
        <v>64886.669464196064</v>
      </c>
      <c r="W43" s="24">
        <f t="shared" si="0"/>
        <v>2536456.430637762</v>
      </c>
      <c r="X43" s="25">
        <v>374834.947356745</v>
      </c>
      <c r="Y43" s="25">
        <v>13406.5501467884</v>
      </c>
      <c r="Z43" s="25">
        <v>0</v>
      </c>
      <c r="AA43" s="25">
        <v>6537249.28055817</v>
      </c>
      <c r="AB43" s="25">
        <v>9812.220640989673</v>
      </c>
      <c r="AC43" s="25">
        <v>0</v>
      </c>
      <c r="AD43" s="25">
        <v>89054.469</v>
      </c>
      <c r="AE43" s="25">
        <v>-405677.5767</v>
      </c>
      <c r="AF43" s="25">
        <v>0</v>
      </c>
      <c r="AG43" s="35">
        <f t="shared" si="1"/>
        <v>9155136.321640454</v>
      </c>
      <c r="AH43" s="2"/>
      <c r="AI43" s="2"/>
    </row>
    <row r="44" spans="2:35" ht="30">
      <c r="B44" s="34" t="s">
        <v>33</v>
      </c>
      <c r="C44" s="22" t="s">
        <v>89</v>
      </c>
      <c r="D44" s="23">
        <v>2962.4472010428726</v>
      </c>
      <c r="E44" s="23">
        <v>3057.0264988258336</v>
      </c>
      <c r="F44" s="23">
        <v>145885.61652430388</v>
      </c>
      <c r="G44" s="23">
        <v>48.51692661601885</v>
      </c>
      <c r="H44" s="23">
        <v>546.9979633606448</v>
      </c>
      <c r="I44" s="23">
        <v>529.88744251067</v>
      </c>
      <c r="J44" s="23">
        <v>316539.9090753862</v>
      </c>
      <c r="K44" s="23">
        <v>37753.98062918739</v>
      </c>
      <c r="L44" s="23">
        <v>11989.526860103317</v>
      </c>
      <c r="M44" s="23">
        <v>2514.0418425831404</v>
      </c>
      <c r="N44" s="23">
        <v>1871.4462793859598</v>
      </c>
      <c r="O44" s="23">
        <v>0</v>
      </c>
      <c r="P44" s="23">
        <v>1380.9680891476687</v>
      </c>
      <c r="Q44" s="23">
        <v>976.375933634939</v>
      </c>
      <c r="R44" s="23">
        <v>2534.635379043713</v>
      </c>
      <c r="S44" s="23">
        <v>919.5929776920495</v>
      </c>
      <c r="T44" s="23">
        <v>466.4230207842729</v>
      </c>
      <c r="U44" s="23">
        <v>0.2840409524179677</v>
      </c>
      <c r="V44" s="23">
        <v>2111.156845782351</v>
      </c>
      <c r="W44" s="24">
        <f t="shared" si="0"/>
        <v>532088.8335303433</v>
      </c>
      <c r="X44" s="25">
        <v>3273186.63177614</v>
      </c>
      <c r="Y44" s="25">
        <v>0</v>
      </c>
      <c r="Z44" s="25">
        <v>0</v>
      </c>
      <c r="AA44" s="25">
        <v>0</v>
      </c>
      <c r="AB44" s="25">
        <v>5391.426143009296</v>
      </c>
      <c r="AC44" s="25">
        <v>0</v>
      </c>
      <c r="AD44" s="25">
        <v>0</v>
      </c>
      <c r="AE44" s="25">
        <v>0</v>
      </c>
      <c r="AF44" s="25">
        <v>0</v>
      </c>
      <c r="AG44" s="35">
        <f t="shared" si="1"/>
        <v>3810666.8914494924</v>
      </c>
      <c r="AH44" s="2"/>
      <c r="AI44" s="2"/>
    </row>
    <row r="45" spans="2:35" ht="30">
      <c r="B45" s="34" t="s">
        <v>34</v>
      </c>
      <c r="C45" s="22">
        <v>49</v>
      </c>
      <c r="D45" s="23">
        <v>4050.16476747615</v>
      </c>
      <c r="E45" s="23">
        <v>115901.40134881751</v>
      </c>
      <c r="F45" s="23">
        <v>18854.125543279235</v>
      </c>
      <c r="G45" s="23">
        <v>4693.209900054869</v>
      </c>
      <c r="H45" s="23">
        <v>103.32027374665003</v>
      </c>
      <c r="I45" s="23">
        <v>45306.164988746</v>
      </c>
      <c r="J45" s="23">
        <v>6327.812551478899</v>
      </c>
      <c r="K45" s="23">
        <v>45793.56264359822</v>
      </c>
      <c r="L45" s="23">
        <v>377.42210881201214</v>
      </c>
      <c r="M45" s="23">
        <v>192.7280357143102</v>
      </c>
      <c r="N45" s="23">
        <v>33.62840392786518</v>
      </c>
      <c r="O45" s="23">
        <v>1318.6372825731369</v>
      </c>
      <c r="P45" s="23">
        <v>2441.0286787064147</v>
      </c>
      <c r="Q45" s="23">
        <v>308.19235625295164</v>
      </c>
      <c r="R45" s="23">
        <v>609.7775271770912</v>
      </c>
      <c r="S45" s="23">
        <v>84.11678120390054</v>
      </c>
      <c r="T45" s="23">
        <v>161.99664297159308</v>
      </c>
      <c r="U45" s="23">
        <v>415.44557847681847</v>
      </c>
      <c r="V45" s="23">
        <v>246.09195246317992</v>
      </c>
      <c r="W45" s="24">
        <f t="shared" si="0"/>
        <v>247218.82736547678</v>
      </c>
      <c r="X45" s="25">
        <v>189065.9243301755</v>
      </c>
      <c r="Y45" s="25">
        <v>22616.749687781237</v>
      </c>
      <c r="Z45" s="25">
        <v>0</v>
      </c>
      <c r="AA45" s="25">
        <v>0</v>
      </c>
      <c r="AB45" s="25">
        <v>123.28957253279577</v>
      </c>
      <c r="AC45" s="25">
        <v>0</v>
      </c>
      <c r="AD45" s="25">
        <v>513882.29174244206</v>
      </c>
      <c r="AE45" s="25">
        <v>-262165.03276758373</v>
      </c>
      <c r="AF45" s="25">
        <v>86045.1964242118</v>
      </c>
      <c r="AG45" s="35">
        <f t="shared" si="1"/>
        <v>796787.2463550364</v>
      </c>
      <c r="AH45" s="2"/>
      <c r="AI45" s="2"/>
    </row>
    <row r="46" spans="2:35" ht="15">
      <c r="B46" s="34" t="s">
        <v>35</v>
      </c>
      <c r="C46" s="22">
        <v>50</v>
      </c>
      <c r="D46" s="23">
        <v>0.8232129360115249</v>
      </c>
      <c r="E46" s="23">
        <v>591.7451878167135</v>
      </c>
      <c r="F46" s="23">
        <v>0.4691272417254774</v>
      </c>
      <c r="G46" s="23">
        <v>0.07581416866106822</v>
      </c>
      <c r="H46" s="23">
        <v>1.0347191390109862</v>
      </c>
      <c r="I46" s="23">
        <v>325.682181166585</v>
      </c>
      <c r="J46" s="23">
        <v>0</v>
      </c>
      <c r="K46" s="23">
        <v>17.641832734573107</v>
      </c>
      <c r="L46" s="23">
        <v>0</v>
      </c>
      <c r="M46" s="23">
        <v>0.0713554639369256</v>
      </c>
      <c r="N46" s="23">
        <v>0.0038380962123972825</v>
      </c>
      <c r="O46" s="23">
        <v>0</v>
      </c>
      <c r="P46" s="23">
        <v>38.84204133832609</v>
      </c>
      <c r="Q46" s="23">
        <v>0</v>
      </c>
      <c r="R46" s="23">
        <v>16.88667787442189</v>
      </c>
      <c r="S46" s="23">
        <v>0</v>
      </c>
      <c r="T46" s="23">
        <v>0.0021130411902294984</v>
      </c>
      <c r="U46" s="23">
        <v>0</v>
      </c>
      <c r="V46" s="23">
        <v>0</v>
      </c>
      <c r="W46" s="24">
        <f t="shared" si="0"/>
        <v>993.2781010173682</v>
      </c>
      <c r="X46" s="25">
        <v>1888.4459877633126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1142.4481674086821</v>
      </c>
      <c r="AE46" s="25">
        <v>-696.9438401789591</v>
      </c>
      <c r="AF46" s="25">
        <v>296.632255360331</v>
      </c>
      <c r="AG46" s="35">
        <f t="shared" si="1"/>
        <v>3623.8606713707345</v>
      </c>
      <c r="AH46" s="2"/>
      <c r="AI46" s="2"/>
    </row>
    <row r="47" spans="2:35" ht="15">
      <c r="B47" s="34" t="s">
        <v>36</v>
      </c>
      <c r="C47" s="22">
        <v>51</v>
      </c>
      <c r="D47" s="23">
        <v>3.720623442786813</v>
      </c>
      <c r="E47" s="23">
        <v>1649.5886417320662</v>
      </c>
      <c r="F47" s="23">
        <v>11.243848008962345</v>
      </c>
      <c r="G47" s="23">
        <v>1.5489455169683113</v>
      </c>
      <c r="H47" s="23">
        <v>0.1000270850334628</v>
      </c>
      <c r="I47" s="23">
        <v>85.02405777922495</v>
      </c>
      <c r="J47" s="23">
        <v>46.11547755703092</v>
      </c>
      <c r="K47" s="23">
        <v>7657.951669396329</v>
      </c>
      <c r="L47" s="23">
        <v>34.56128084697988</v>
      </c>
      <c r="M47" s="23">
        <v>14.947658373401014</v>
      </c>
      <c r="N47" s="23">
        <v>3.1278873174918758</v>
      </c>
      <c r="O47" s="23">
        <v>5.399907411811086</v>
      </c>
      <c r="P47" s="23">
        <v>8.627277893453119</v>
      </c>
      <c r="Q47" s="23">
        <v>48.178010398032164</v>
      </c>
      <c r="R47" s="23">
        <v>24.222861147609347</v>
      </c>
      <c r="S47" s="23">
        <v>4.521189465605405</v>
      </c>
      <c r="T47" s="23">
        <v>5.292546105728306</v>
      </c>
      <c r="U47" s="23">
        <v>44.354837791008805</v>
      </c>
      <c r="V47" s="23">
        <v>5.569487097849175</v>
      </c>
      <c r="W47" s="24">
        <f t="shared" si="0"/>
        <v>9654.096234367373</v>
      </c>
      <c r="X47" s="25">
        <v>60089.007881431025</v>
      </c>
      <c r="Y47" s="25">
        <v>0</v>
      </c>
      <c r="Z47" s="25">
        <v>0</v>
      </c>
      <c r="AA47" s="25">
        <v>0</v>
      </c>
      <c r="AB47" s="25">
        <v>-4.326629666717647</v>
      </c>
      <c r="AC47" s="25">
        <v>0</v>
      </c>
      <c r="AD47" s="25">
        <v>490714.039290149</v>
      </c>
      <c r="AE47" s="25">
        <v>-102876.75439223694</v>
      </c>
      <c r="AF47" s="25">
        <v>69323.3747337999</v>
      </c>
      <c r="AG47" s="35">
        <f t="shared" si="1"/>
        <v>526899.4371178437</v>
      </c>
      <c r="AH47" s="2"/>
      <c r="AI47" s="2"/>
    </row>
    <row r="48" spans="2:35" ht="30">
      <c r="B48" s="34" t="s">
        <v>37</v>
      </c>
      <c r="C48" s="22">
        <v>52</v>
      </c>
      <c r="D48" s="23">
        <v>4702.484343377026</v>
      </c>
      <c r="E48" s="23">
        <v>15242.971795517768</v>
      </c>
      <c r="F48" s="23">
        <v>14752.017361225786</v>
      </c>
      <c r="G48" s="23">
        <v>142202.4317354713</v>
      </c>
      <c r="H48" s="23">
        <v>1849.240280673076</v>
      </c>
      <c r="I48" s="23">
        <v>70845.85609064958</v>
      </c>
      <c r="J48" s="23">
        <v>25557.377048743096</v>
      </c>
      <c r="K48" s="23">
        <v>42795.31056524574</v>
      </c>
      <c r="L48" s="23">
        <v>2324.9639438506747</v>
      </c>
      <c r="M48" s="23">
        <v>4095.683190661837</v>
      </c>
      <c r="N48" s="23">
        <v>187.30506098037415</v>
      </c>
      <c r="O48" s="23">
        <v>126.28121390806194</v>
      </c>
      <c r="P48" s="23">
        <v>6095.048064404787</v>
      </c>
      <c r="Q48" s="23">
        <v>1503.857038079757</v>
      </c>
      <c r="R48" s="23">
        <v>390.7767563390664</v>
      </c>
      <c r="S48" s="23">
        <v>2134.946218742006</v>
      </c>
      <c r="T48" s="23">
        <v>577.3537266275478</v>
      </c>
      <c r="U48" s="23">
        <v>32.37172857190712</v>
      </c>
      <c r="V48" s="23">
        <v>863.243976790839</v>
      </c>
      <c r="W48" s="24">
        <f t="shared" si="0"/>
        <v>336279.5201398602</v>
      </c>
      <c r="X48" s="25">
        <v>23645.8910132129</v>
      </c>
      <c r="Y48" s="25">
        <v>0</v>
      </c>
      <c r="Z48" s="25">
        <v>0</v>
      </c>
      <c r="AA48" s="25">
        <v>0</v>
      </c>
      <c r="AB48" s="25">
        <v>204.95789807217554</v>
      </c>
      <c r="AC48" s="25">
        <v>0</v>
      </c>
      <c r="AD48" s="25">
        <v>0</v>
      </c>
      <c r="AE48" s="25">
        <v>0</v>
      </c>
      <c r="AF48" s="25">
        <v>0</v>
      </c>
      <c r="AG48" s="35">
        <f t="shared" si="1"/>
        <v>360130.36905114533</v>
      </c>
      <c r="AH48" s="2"/>
      <c r="AI48" s="2"/>
    </row>
    <row r="49" spans="2:35" ht="15">
      <c r="B49" s="34" t="s">
        <v>38</v>
      </c>
      <c r="C49" s="22">
        <v>53</v>
      </c>
      <c r="D49" s="23">
        <v>159.09741793915703</v>
      </c>
      <c r="E49" s="23">
        <v>118.10839597322475</v>
      </c>
      <c r="F49" s="23">
        <v>61.76929319465942</v>
      </c>
      <c r="G49" s="23">
        <v>31.48978546710382</v>
      </c>
      <c r="H49" s="23">
        <v>20.399124890860055</v>
      </c>
      <c r="I49" s="23">
        <v>29.40824983472644</v>
      </c>
      <c r="J49" s="23">
        <v>69.9360410705782</v>
      </c>
      <c r="K49" s="23">
        <v>1454.239153697815</v>
      </c>
      <c r="L49" s="23">
        <v>70.3540164651794</v>
      </c>
      <c r="M49" s="23">
        <v>134.67924811649507</v>
      </c>
      <c r="N49" s="23">
        <v>26.217044869457123</v>
      </c>
      <c r="O49" s="23">
        <v>25.286715320952347</v>
      </c>
      <c r="P49" s="23">
        <v>38.17403944022968</v>
      </c>
      <c r="Q49" s="23">
        <v>18.20345792303175</v>
      </c>
      <c r="R49" s="23">
        <v>997.805468392844</v>
      </c>
      <c r="S49" s="23">
        <v>29.932146556424783</v>
      </c>
      <c r="T49" s="23">
        <v>259.5177980020129</v>
      </c>
      <c r="U49" s="23">
        <v>6.588645446278676</v>
      </c>
      <c r="V49" s="23">
        <v>9.03436283619952</v>
      </c>
      <c r="W49" s="24">
        <f t="shared" si="0"/>
        <v>3560.24040543723</v>
      </c>
      <c r="X49" s="25">
        <v>0</v>
      </c>
      <c r="Y49" s="25">
        <v>815.7426868269265</v>
      </c>
      <c r="Z49" s="25">
        <v>0</v>
      </c>
      <c r="AA49" s="25">
        <v>0</v>
      </c>
      <c r="AB49" s="25">
        <v>16.9</v>
      </c>
      <c r="AC49" s="25">
        <v>0</v>
      </c>
      <c r="AD49" s="25">
        <v>0</v>
      </c>
      <c r="AE49" s="25">
        <v>0</v>
      </c>
      <c r="AF49" s="25">
        <v>0</v>
      </c>
      <c r="AG49" s="35">
        <f t="shared" si="1"/>
        <v>4392.883092264156</v>
      </c>
      <c r="AH49" s="2"/>
      <c r="AI49" s="2"/>
    </row>
    <row r="50" spans="2:35" ht="15">
      <c r="B50" s="34" t="s">
        <v>39</v>
      </c>
      <c r="C50" s="22">
        <v>55</v>
      </c>
      <c r="D50" s="23">
        <v>6440.738670173931</v>
      </c>
      <c r="E50" s="23">
        <v>3030.828795046432</v>
      </c>
      <c r="F50" s="23">
        <v>3132.8592009293866</v>
      </c>
      <c r="G50" s="23">
        <v>1588.6726187248032</v>
      </c>
      <c r="H50" s="23">
        <v>263.73208862823157</v>
      </c>
      <c r="I50" s="23">
        <v>7460.939505839214</v>
      </c>
      <c r="J50" s="23">
        <v>12436.07407673007</v>
      </c>
      <c r="K50" s="23">
        <v>7893.356780711829</v>
      </c>
      <c r="L50" s="23">
        <v>28843.508858341647</v>
      </c>
      <c r="M50" s="23">
        <v>2104.0941313767553</v>
      </c>
      <c r="N50" s="23">
        <v>1211.2185103019315</v>
      </c>
      <c r="O50" s="23">
        <v>2327.85459791173</v>
      </c>
      <c r="P50" s="23">
        <v>7422.628701798578</v>
      </c>
      <c r="Q50" s="23">
        <v>6492.658369380748</v>
      </c>
      <c r="R50" s="23">
        <v>14329.696881683058</v>
      </c>
      <c r="S50" s="23">
        <v>10222.54219886</v>
      </c>
      <c r="T50" s="23">
        <v>9940.109832759259</v>
      </c>
      <c r="U50" s="23">
        <v>30324.587878219267</v>
      </c>
      <c r="V50" s="23">
        <v>1065.8496538460095</v>
      </c>
      <c r="W50" s="24">
        <f t="shared" si="0"/>
        <v>156531.9513512629</v>
      </c>
      <c r="X50" s="25">
        <v>291462.9746384259</v>
      </c>
      <c r="Y50" s="25">
        <v>0</v>
      </c>
      <c r="Z50" s="25">
        <v>0</v>
      </c>
      <c r="AA50" s="25">
        <v>0</v>
      </c>
      <c r="AB50" s="25">
        <v>3980.9475687694085</v>
      </c>
      <c r="AC50" s="25">
        <v>0</v>
      </c>
      <c r="AD50" s="25">
        <v>301611.1</v>
      </c>
      <c r="AE50" s="25">
        <v>-347407.2</v>
      </c>
      <c r="AF50" s="25">
        <v>0</v>
      </c>
      <c r="AG50" s="35">
        <f t="shared" si="1"/>
        <v>406179.77355845826</v>
      </c>
      <c r="AH50" s="2"/>
      <c r="AI50" s="2"/>
    </row>
    <row r="51" spans="2:35" ht="15">
      <c r="B51" s="34" t="s">
        <v>40</v>
      </c>
      <c r="C51" s="22">
        <v>56</v>
      </c>
      <c r="D51" s="23">
        <v>1301.0751858790327</v>
      </c>
      <c r="E51" s="23">
        <v>1016.3753817182874</v>
      </c>
      <c r="F51" s="23">
        <v>991.7900853716212</v>
      </c>
      <c r="G51" s="23">
        <v>215.52634630588702</v>
      </c>
      <c r="H51" s="23">
        <v>43.05182123835921</v>
      </c>
      <c r="I51" s="23">
        <v>891.9874291300979</v>
      </c>
      <c r="J51" s="23">
        <v>6707.39174355271</v>
      </c>
      <c r="K51" s="23">
        <v>1957.4610166463192</v>
      </c>
      <c r="L51" s="23">
        <v>6879.842160148812</v>
      </c>
      <c r="M51" s="23">
        <v>269.08376403349166</v>
      </c>
      <c r="N51" s="23">
        <v>219.20363941418395</v>
      </c>
      <c r="O51" s="23">
        <v>238.7024992889201</v>
      </c>
      <c r="P51" s="23">
        <v>2007.3491404557337</v>
      </c>
      <c r="Q51" s="23">
        <v>1065.3656467886508</v>
      </c>
      <c r="R51" s="23">
        <v>1937.8357710597286</v>
      </c>
      <c r="S51" s="23">
        <v>5672.126991886959</v>
      </c>
      <c r="T51" s="23">
        <v>2142.1523906986836</v>
      </c>
      <c r="U51" s="23">
        <v>3554.1345086391334</v>
      </c>
      <c r="V51" s="23">
        <v>467.42481092669215</v>
      </c>
      <c r="W51" s="24">
        <f t="shared" si="0"/>
        <v>37577.8803331833</v>
      </c>
      <c r="X51" s="25">
        <v>608696.6167299149</v>
      </c>
      <c r="Y51" s="25">
        <v>0</v>
      </c>
      <c r="Z51" s="25">
        <v>0</v>
      </c>
      <c r="AA51" s="25">
        <v>0</v>
      </c>
      <c r="AB51" s="25">
        <v>3.742658389994631</v>
      </c>
      <c r="AC51" s="25">
        <v>0</v>
      </c>
      <c r="AD51" s="25">
        <v>191471.1</v>
      </c>
      <c r="AE51" s="25">
        <v>-153823</v>
      </c>
      <c r="AF51" s="25">
        <v>0</v>
      </c>
      <c r="AG51" s="35">
        <f t="shared" si="1"/>
        <v>683926.3397214882</v>
      </c>
      <c r="AH51" s="2"/>
      <c r="AI51" s="2"/>
    </row>
    <row r="52" spans="2:35" ht="15">
      <c r="B52" s="34" t="s">
        <v>41</v>
      </c>
      <c r="C52" s="22">
        <v>58</v>
      </c>
      <c r="D52" s="23">
        <v>593.6684206282575</v>
      </c>
      <c r="E52" s="23">
        <v>144.92782641503888</v>
      </c>
      <c r="F52" s="23">
        <v>314.34906482666514</v>
      </c>
      <c r="G52" s="23">
        <v>147.10869883621638</v>
      </c>
      <c r="H52" s="23">
        <v>204.21347364474775</v>
      </c>
      <c r="I52" s="23">
        <v>1878.1936237618324</v>
      </c>
      <c r="J52" s="23">
        <v>112.77892649719095</v>
      </c>
      <c r="K52" s="23">
        <v>7701.915386458066</v>
      </c>
      <c r="L52" s="23">
        <v>54.479585218287895</v>
      </c>
      <c r="M52" s="23">
        <v>343.44530672594647</v>
      </c>
      <c r="N52" s="23">
        <v>485.66913462652707</v>
      </c>
      <c r="O52" s="23">
        <v>99.49341959577058</v>
      </c>
      <c r="P52" s="23">
        <v>318.2375499507032</v>
      </c>
      <c r="Q52" s="23">
        <v>712.5880773192804</v>
      </c>
      <c r="R52" s="23">
        <v>1436.5024975333774</v>
      </c>
      <c r="S52" s="23">
        <v>1335.9555905637217</v>
      </c>
      <c r="T52" s="23">
        <v>328.7727394809933</v>
      </c>
      <c r="U52" s="23">
        <v>201.2659237193123</v>
      </c>
      <c r="V52" s="23">
        <v>66.60472822529877</v>
      </c>
      <c r="W52" s="24">
        <f t="shared" si="0"/>
        <v>16480.169974027238</v>
      </c>
      <c r="X52" s="25">
        <v>0</v>
      </c>
      <c r="Y52" s="25">
        <v>0</v>
      </c>
      <c r="Z52" s="25">
        <v>0</v>
      </c>
      <c r="AA52" s="25">
        <v>0</v>
      </c>
      <c r="AB52" s="25">
        <v>-0.4</v>
      </c>
      <c r="AC52" s="25">
        <v>0</v>
      </c>
      <c r="AD52" s="25">
        <v>0</v>
      </c>
      <c r="AE52" s="25">
        <v>0</v>
      </c>
      <c r="AF52" s="25">
        <v>0</v>
      </c>
      <c r="AG52" s="35">
        <f t="shared" si="1"/>
        <v>16479.769974027236</v>
      </c>
      <c r="AH52" s="2"/>
      <c r="AI52" s="2"/>
    </row>
    <row r="53" spans="2:35" ht="60">
      <c r="B53" s="34" t="s">
        <v>42</v>
      </c>
      <c r="C53" s="22">
        <v>59</v>
      </c>
      <c r="D53" s="23">
        <v>0</v>
      </c>
      <c r="E53" s="23">
        <v>0</v>
      </c>
      <c r="F53" s="23">
        <v>11.708321584813486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31.64871932811618</v>
      </c>
      <c r="M53" s="23">
        <v>395.17607603669313</v>
      </c>
      <c r="N53" s="23">
        <v>0</v>
      </c>
      <c r="O53" s="23">
        <v>0</v>
      </c>
      <c r="P53" s="23">
        <v>17.789945991876174</v>
      </c>
      <c r="Q53" s="23">
        <v>0</v>
      </c>
      <c r="R53" s="23">
        <v>2398.5691494098373</v>
      </c>
      <c r="S53" s="23">
        <v>0</v>
      </c>
      <c r="T53" s="23">
        <v>6.742884106472679</v>
      </c>
      <c r="U53" s="23">
        <v>0</v>
      </c>
      <c r="V53" s="23">
        <v>12.062495464346615</v>
      </c>
      <c r="W53" s="24">
        <f t="shared" si="0"/>
        <v>2873.6975919221554</v>
      </c>
      <c r="X53" s="25">
        <v>0</v>
      </c>
      <c r="Y53" s="25">
        <v>0</v>
      </c>
      <c r="Z53" s="25">
        <v>0</v>
      </c>
      <c r="AA53" s="25">
        <v>0</v>
      </c>
      <c r="AB53" s="25">
        <v>-1.2976</v>
      </c>
      <c r="AC53" s="25">
        <v>0</v>
      </c>
      <c r="AD53" s="25">
        <v>0</v>
      </c>
      <c r="AE53" s="25">
        <v>0</v>
      </c>
      <c r="AF53" s="25">
        <v>0</v>
      </c>
      <c r="AG53" s="35">
        <f t="shared" si="1"/>
        <v>2872.3999919221556</v>
      </c>
      <c r="AH53" s="2"/>
      <c r="AI53" s="2"/>
    </row>
    <row r="54" spans="2:35" ht="30">
      <c r="B54" s="34" t="s">
        <v>43</v>
      </c>
      <c r="C54" s="22">
        <v>60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0.924969274912229</v>
      </c>
      <c r="L54" s="23">
        <v>265.71677199437994</v>
      </c>
      <c r="M54" s="23">
        <v>2878.9388818617754</v>
      </c>
      <c r="N54" s="23">
        <v>0</v>
      </c>
      <c r="O54" s="23">
        <v>471.4751269121865</v>
      </c>
      <c r="P54" s="23">
        <v>6.833477249887141</v>
      </c>
      <c r="Q54" s="23">
        <v>5.484256690221376</v>
      </c>
      <c r="R54" s="23">
        <v>88.756305736429</v>
      </c>
      <c r="S54" s="23">
        <v>0</v>
      </c>
      <c r="T54" s="23">
        <v>63.586682719398844</v>
      </c>
      <c r="U54" s="23">
        <v>0</v>
      </c>
      <c r="V54" s="23">
        <v>5551.20048323816</v>
      </c>
      <c r="W54" s="24">
        <f t="shared" si="0"/>
        <v>9332.91695567735</v>
      </c>
      <c r="X54" s="25">
        <v>24479.282835719</v>
      </c>
      <c r="Y54" s="25">
        <v>0</v>
      </c>
      <c r="Z54" s="25">
        <v>0</v>
      </c>
      <c r="AA54" s="25">
        <v>0</v>
      </c>
      <c r="AB54" s="25">
        <v>16.8</v>
      </c>
      <c r="AC54" s="25">
        <v>0</v>
      </c>
      <c r="AD54" s="25">
        <v>0</v>
      </c>
      <c r="AE54" s="25">
        <v>0</v>
      </c>
      <c r="AF54" s="25">
        <v>0</v>
      </c>
      <c r="AG54" s="35">
        <f t="shared" si="1"/>
        <v>33828.99979139635</v>
      </c>
      <c r="AH54" s="2"/>
      <c r="AI54" s="2"/>
    </row>
    <row r="55" spans="2:35" ht="15">
      <c r="B55" s="34" t="s">
        <v>44</v>
      </c>
      <c r="C55" s="22">
        <v>61</v>
      </c>
      <c r="D55" s="23">
        <v>1651.7090995755827</v>
      </c>
      <c r="E55" s="23">
        <v>5247.491129816536</v>
      </c>
      <c r="F55" s="23">
        <v>2676.508042618532</v>
      </c>
      <c r="G55" s="23">
        <v>848.9386875268474</v>
      </c>
      <c r="H55" s="23">
        <v>252.83465728385357</v>
      </c>
      <c r="I55" s="23">
        <v>2635.9589313842853</v>
      </c>
      <c r="J55" s="23">
        <v>15334.5324471099</v>
      </c>
      <c r="K55" s="23">
        <v>2434.0423366722325</v>
      </c>
      <c r="L55" s="23">
        <v>7983.252198714656</v>
      </c>
      <c r="M55" s="23">
        <v>110933.99094658365</v>
      </c>
      <c r="N55" s="23">
        <v>10912.800032461002</v>
      </c>
      <c r="O55" s="23">
        <v>17705.761425808196</v>
      </c>
      <c r="P55" s="23">
        <v>1402.1396252511565</v>
      </c>
      <c r="Q55" s="23">
        <v>3205.4491142362403</v>
      </c>
      <c r="R55" s="23">
        <v>3563.0982685995773</v>
      </c>
      <c r="S55" s="23">
        <v>3065.2199384473274</v>
      </c>
      <c r="T55" s="23">
        <v>1896.1895492378383</v>
      </c>
      <c r="U55" s="23">
        <v>581.9470334270995</v>
      </c>
      <c r="V55" s="23">
        <v>1781.7719889633345</v>
      </c>
      <c r="W55" s="24">
        <f t="shared" si="0"/>
        <v>194113.63545371784</v>
      </c>
      <c r="X55" s="25">
        <v>949672.1</v>
      </c>
      <c r="Y55" s="25">
        <v>0</v>
      </c>
      <c r="Z55" s="25">
        <v>0</v>
      </c>
      <c r="AA55" s="25">
        <v>0</v>
      </c>
      <c r="AB55" s="25">
        <v>78.8</v>
      </c>
      <c r="AC55" s="25">
        <v>0</v>
      </c>
      <c r="AD55" s="25">
        <v>55033.4033</v>
      </c>
      <c r="AE55" s="25">
        <v>-59548.9079</v>
      </c>
      <c r="AF55" s="25">
        <v>0</v>
      </c>
      <c r="AG55" s="35">
        <f t="shared" si="1"/>
        <v>1139349.0308537178</v>
      </c>
      <c r="AH55" s="2"/>
      <c r="AI55" s="2"/>
    </row>
    <row r="56" spans="2:35" ht="30">
      <c r="B56" s="34" t="s">
        <v>45</v>
      </c>
      <c r="C56" s="22">
        <v>62</v>
      </c>
      <c r="D56" s="23">
        <v>57.95881082608384</v>
      </c>
      <c r="E56" s="23">
        <v>513.1748939780502</v>
      </c>
      <c r="F56" s="23">
        <v>357.05687914464545</v>
      </c>
      <c r="G56" s="23">
        <v>271.47515176035904</v>
      </c>
      <c r="H56" s="23">
        <v>47.19919257323592</v>
      </c>
      <c r="I56" s="23">
        <v>543.9533801234111</v>
      </c>
      <c r="J56" s="23">
        <v>815.1564599719055</v>
      </c>
      <c r="K56" s="23">
        <v>498.24759655779843</v>
      </c>
      <c r="L56" s="23">
        <v>333.320842299243</v>
      </c>
      <c r="M56" s="23">
        <v>3639.5112199753885</v>
      </c>
      <c r="N56" s="23">
        <v>179.55199669053442</v>
      </c>
      <c r="O56" s="23">
        <v>5595.5045480156605</v>
      </c>
      <c r="P56" s="23">
        <v>8208.889635567708</v>
      </c>
      <c r="Q56" s="23">
        <v>2383.2614337690147</v>
      </c>
      <c r="R56" s="23">
        <v>7716.13243826263</v>
      </c>
      <c r="S56" s="23">
        <v>2462.2352786901192</v>
      </c>
      <c r="T56" s="23">
        <v>196.29664700294626</v>
      </c>
      <c r="U56" s="23">
        <v>148.918739279746</v>
      </c>
      <c r="V56" s="23">
        <v>550.2815866905485</v>
      </c>
      <c r="W56" s="24">
        <f t="shared" si="0"/>
        <v>34518.12673117903</v>
      </c>
      <c r="X56" s="25">
        <v>0</v>
      </c>
      <c r="Y56" s="25">
        <v>0</v>
      </c>
      <c r="Z56" s="25">
        <v>0</v>
      </c>
      <c r="AA56" s="25">
        <v>0</v>
      </c>
      <c r="AB56" s="25">
        <v>-0.7</v>
      </c>
      <c r="AC56" s="25">
        <v>0</v>
      </c>
      <c r="AD56" s="25">
        <v>0</v>
      </c>
      <c r="AE56" s="25">
        <v>0</v>
      </c>
      <c r="AF56" s="25">
        <v>0</v>
      </c>
      <c r="AG56" s="35">
        <f t="shared" si="1"/>
        <v>34517.42673117903</v>
      </c>
      <c r="AH56" s="2"/>
      <c r="AI56" s="2"/>
    </row>
    <row r="57" spans="2:35" ht="15">
      <c r="B57" s="34" t="s">
        <v>46</v>
      </c>
      <c r="C57" s="22">
        <v>63</v>
      </c>
      <c r="D57" s="23">
        <v>14.0133769288548</v>
      </c>
      <c r="E57" s="23">
        <v>5921.590679355886</v>
      </c>
      <c r="F57" s="23">
        <v>873.910554416142</v>
      </c>
      <c r="G57" s="23">
        <v>46.9277538050728</v>
      </c>
      <c r="H57" s="23">
        <v>0</v>
      </c>
      <c r="I57" s="23">
        <v>1611.939152217068</v>
      </c>
      <c r="J57" s="23">
        <v>2915.0349321457</v>
      </c>
      <c r="K57" s="23">
        <v>435.58280279078014</v>
      </c>
      <c r="L57" s="23">
        <v>2352.494766877265</v>
      </c>
      <c r="M57" s="23">
        <v>8862.542835059583</v>
      </c>
      <c r="N57" s="23">
        <v>554.4962606122291</v>
      </c>
      <c r="O57" s="23">
        <v>6761.227284911511</v>
      </c>
      <c r="P57" s="23">
        <v>1430.9403665131008</v>
      </c>
      <c r="Q57" s="23">
        <v>8710.391521788668</v>
      </c>
      <c r="R57" s="23">
        <v>4564.269322868376</v>
      </c>
      <c r="S57" s="23">
        <v>597.1428376699507</v>
      </c>
      <c r="T57" s="23">
        <v>314.3651217938888</v>
      </c>
      <c r="U57" s="23">
        <v>36.44889506114475</v>
      </c>
      <c r="V57" s="23">
        <v>26.95546791888041</v>
      </c>
      <c r="W57" s="24">
        <f t="shared" si="0"/>
        <v>46030.2739327341</v>
      </c>
      <c r="X57" s="25">
        <v>0</v>
      </c>
      <c r="Y57" s="25">
        <v>0</v>
      </c>
      <c r="Z57" s="25">
        <v>0</v>
      </c>
      <c r="AA57" s="25">
        <v>0</v>
      </c>
      <c r="AB57" s="25">
        <v>-119.61371890989126</v>
      </c>
      <c r="AC57" s="25">
        <v>0</v>
      </c>
      <c r="AD57" s="25">
        <v>0</v>
      </c>
      <c r="AE57" s="25">
        <v>0</v>
      </c>
      <c r="AF57" s="25">
        <v>0</v>
      </c>
      <c r="AG57" s="35">
        <f t="shared" si="1"/>
        <v>45910.66021382421</v>
      </c>
      <c r="AH57" s="2"/>
      <c r="AI57" s="2"/>
    </row>
    <row r="58" spans="2:35" ht="30">
      <c r="B58" s="34" t="s">
        <v>47</v>
      </c>
      <c r="C58" s="22">
        <v>64</v>
      </c>
      <c r="D58" s="23">
        <v>7628.220739623596</v>
      </c>
      <c r="E58" s="23">
        <v>9097.36804878567</v>
      </c>
      <c r="F58" s="23">
        <v>88278.79281902441</v>
      </c>
      <c r="G58" s="23">
        <v>3620.2037679925993</v>
      </c>
      <c r="H58" s="23">
        <v>480.50004489837016</v>
      </c>
      <c r="I58" s="23">
        <v>69243.17270242289</v>
      </c>
      <c r="J58" s="23">
        <v>197427.722319989</v>
      </c>
      <c r="K58" s="23">
        <v>8472.93193475194</v>
      </c>
      <c r="L58" s="23">
        <v>7866.971797642447</v>
      </c>
      <c r="M58" s="23">
        <v>2353.264550257615</v>
      </c>
      <c r="N58" s="23">
        <v>19622.655171402646</v>
      </c>
      <c r="O58" s="23">
        <v>5243.920037224094</v>
      </c>
      <c r="P58" s="23">
        <v>147318.87258578796</v>
      </c>
      <c r="Q58" s="23">
        <v>8062.9478539281645</v>
      </c>
      <c r="R58" s="23">
        <v>125939.74892047721</v>
      </c>
      <c r="S58" s="23">
        <v>3779.6586943433012</v>
      </c>
      <c r="T58" s="23">
        <v>13897.723008703835</v>
      </c>
      <c r="U58" s="23">
        <v>810.416161495205</v>
      </c>
      <c r="V58" s="23">
        <v>2979.7845803115897</v>
      </c>
      <c r="W58" s="24">
        <f t="shared" si="0"/>
        <v>722124.8757390626</v>
      </c>
      <c r="X58" s="25">
        <v>52261.399999999994</v>
      </c>
      <c r="Y58" s="25">
        <v>0</v>
      </c>
      <c r="Z58" s="25">
        <v>0</v>
      </c>
      <c r="AA58" s="25">
        <v>0</v>
      </c>
      <c r="AB58" s="25">
        <v>-0.01935756498603849</v>
      </c>
      <c r="AC58" s="25">
        <v>0</v>
      </c>
      <c r="AD58" s="25">
        <v>470.66119999999995</v>
      </c>
      <c r="AE58" s="25">
        <v>-11595.9548</v>
      </c>
      <c r="AF58" s="25">
        <v>0</v>
      </c>
      <c r="AG58" s="35">
        <f t="shared" si="1"/>
        <v>763260.9627814976</v>
      </c>
      <c r="AH58" s="2"/>
      <c r="AI58" s="2"/>
    </row>
    <row r="59" spans="2:35" ht="45">
      <c r="B59" s="34" t="s">
        <v>48</v>
      </c>
      <c r="C59" s="22">
        <v>65</v>
      </c>
      <c r="D59" s="23">
        <v>25175.506233176835</v>
      </c>
      <c r="E59" s="23">
        <v>7528.360785758542</v>
      </c>
      <c r="F59" s="23">
        <v>19774.013384439655</v>
      </c>
      <c r="G59" s="23">
        <v>2742.4594690401614</v>
      </c>
      <c r="H59" s="23">
        <v>366.9786150412416</v>
      </c>
      <c r="I59" s="23">
        <v>41284.918989211146</v>
      </c>
      <c r="J59" s="23">
        <v>20270.374604088003</v>
      </c>
      <c r="K59" s="23">
        <v>4992.299741534328</v>
      </c>
      <c r="L59" s="23">
        <v>2432.7062461503747</v>
      </c>
      <c r="M59" s="23">
        <v>3380.783517751184</v>
      </c>
      <c r="N59" s="23">
        <v>4046.4455758614013</v>
      </c>
      <c r="O59" s="23">
        <v>407.09869319784235</v>
      </c>
      <c r="P59" s="23">
        <v>1618.7951423381146</v>
      </c>
      <c r="Q59" s="23">
        <v>3396.8959318501516</v>
      </c>
      <c r="R59" s="23">
        <v>4593.381431941983</v>
      </c>
      <c r="S59" s="23">
        <v>5143.094328721683</v>
      </c>
      <c r="T59" s="23">
        <v>1654.0869033453016</v>
      </c>
      <c r="U59" s="23">
        <v>1353.8968934167485</v>
      </c>
      <c r="V59" s="23">
        <v>1096.781586730256</v>
      </c>
      <c r="W59" s="24">
        <f t="shared" si="0"/>
        <v>151258.878073595</v>
      </c>
      <c r="X59" s="25">
        <v>39671.621905317996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35">
        <f t="shared" si="1"/>
        <v>190930.499978913</v>
      </c>
      <c r="AH59" s="2"/>
      <c r="AI59" s="2"/>
    </row>
    <row r="60" spans="2:35" ht="30">
      <c r="B60" s="34" t="s">
        <v>49</v>
      </c>
      <c r="C60" s="22">
        <v>66</v>
      </c>
      <c r="D60" s="23">
        <v>10.255300476837819</v>
      </c>
      <c r="E60" s="23">
        <v>43.20231940609378</v>
      </c>
      <c r="F60" s="23">
        <v>178.17531339928755</v>
      </c>
      <c r="G60" s="23">
        <v>1.605458419299417</v>
      </c>
      <c r="H60" s="23">
        <v>0.7893345021862197</v>
      </c>
      <c r="I60" s="23">
        <v>16.034629208362556</v>
      </c>
      <c r="J60" s="23">
        <v>15.941698949689311</v>
      </c>
      <c r="K60" s="23">
        <v>17.952161539435696</v>
      </c>
      <c r="L60" s="23">
        <v>2.8248111183096216</v>
      </c>
      <c r="M60" s="23">
        <v>2.9249116949210223</v>
      </c>
      <c r="N60" s="23">
        <v>62.00327127113333</v>
      </c>
      <c r="O60" s="23">
        <v>1.9947815328779726</v>
      </c>
      <c r="P60" s="23">
        <v>4.005891617087264</v>
      </c>
      <c r="Q60" s="23">
        <v>4.126290792675451</v>
      </c>
      <c r="R60" s="23">
        <v>1.6917795924029164</v>
      </c>
      <c r="S60" s="23">
        <v>6.638663541275896</v>
      </c>
      <c r="T60" s="23">
        <v>1.2906189701259496</v>
      </c>
      <c r="U60" s="23">
        <v>0.05911565783801444</v>
      </c>
      <c r="V60" s="23">
        <v>9.083614518717585</v>
      </c>
      <c r="W60" s="24">
        <f t="shared" si="0"/>
        <v>380.5999662085573</v>
      </c>
      <c r="X60" s="25">
        <v>0</v>
      </c>
      <c r="Y60" s="25">
        <v>0</v>
      </c>
      <c r="Z60" s="25">
        <v>0</v>
      </c>
      <c r="AA60" s="25"/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35">
        <f t="shared" si="1"/>
        <v>380.5999662085573</v>
      </c>
      <c r="AH60" s="2"/>
      <c r="AI60" s="2"/>
    </row>
    <row r="61" spans="2:35" ht="15">
      <c r="B61" s="34" t="s">
        <v>50</v>
      </c>
      <c r="C61" s="22">
        <v>68</v>
      </c>
      <c r="D61" s="23">
        <v>663.8971091382059</v>
      </c>
      <c r="E61" s="23">
        <v>25101.39699708968</v>
      </c>
      <c r="F61" s="23">
        <v>59096.21773793649</v>
      </c>
      <c r="G61" s="23">
        <v>7318.531706037384</v>
      </c>
      <c r="H61" s="23">
        <v>3905.267595916809</v>
      </c>
      <c r="I61" s="23">
        <v>96030.8586271373</v>
      </c>
      <c r="J61" s="23">
        <v>123069.8746370599</v>
      </c>
      <c r="K61" s="23">
        <v>80369.6056424175</v>
      </c>
      <c r="L61" s="23">
        <v>17002.751859231805</v>
      </c>
      <c r="M61" s="23">
        <v>11098.36374740713</v>
      </c>
      <c r="N61" s="23">
        <v>85977.16531237421</v>
      </c>
      <c r="O61" s="23">
        <v>11298.526288511182</v>
      </c>
      <c r="P61" s="23">
        <v>12096.405333626462</v>
      </c>
      <c r="Q61" s="23">
        <v>20331.220222824773</v>
      </c>
      <c r="R61" s="23">
        <v>63224.06292804949</v>
      </c>
      <c r="S61" s="23">
        <v>15057.116313521314</v>
      </c>
      <c r="T61" s="23">
        <v>11375.27956835706</v>
      </c>
      <c r="U61" s="23">
        <v>8564.0617154689</v>
      </c>
      <c r="V61" s="23">
        <v>29549.41162209956</v>
      </c>
      <c r="W61" s="24">
        <f t="shared" si="0"/>
        <v>681130.0149642051</v>
      </c>
      <c r="X61" s="25">
        <v>479919.03430925</v>
      </c>
      <c r="Y61" s="25">
        <v>232342.10221823817</v>
      </c>
      <c r="Z61" s="25">
        <v>0</v>
      </c>
      <c r="AA61" s="25">
        <v>0</v>
      </c>
      <c r="AB61" s="25">
        <v>37.24395503313806</v>
      </c>
      <c r="AC61" s="25">
        <v>0</v>
      </c>
      <c r="AD61" s="25">
        <v>0</v>
      </c>
      <c r="AE61" s="25">
        <v>0</v>
      </c>
      <c r="AF61" s="25">
        <v>0</v>
      </c>
      <c r="AG61" s="35">
        <f t="shared" si="1"/>
        <v>1393428.3954467264</v>
      </c>
      <c r="AH61" s="2"/>
      <c r="AI61" s="2"/>
    </row>
    <row r="62" spans="2:35" ht="15">
      <c r="B62" s="34" t="s">
        <v>51</v>
      </c>
      <c r="C62" s="22">
        <v>69</v>
      </c>
      <c r="D62" s="23">
        <v>270.82619615086037</v>
      </c>
      <c r="E62" s="23">
        <v>18.192689231654956</v>
      </c>
      <c r="F62" s="23">
        <v>244.21611808501873</v>
      </c>
      <c r="G62" s="23">
        <v>16.55348553443511</v>
      </c>
      <c r="H62" s="23">
        <v>19.072664164125126</v>
      </c>
      <c r="I62" s="23">
        <v>1025.5709455790927</v>
      </c>
      <c r="J62" s="23">
        <v>1404.677943854693</v>
      </c>
      <c r="K62" s="23">
        <v>53.614262039484416</v>
      </c>
      <c r="L62" s="23">
        <v>19.62411067428722</v>
      </c>
      <c r="M62" s="23">
        <v>173.2665601615697</v>
      </c>
      <c r="N62" s="23">
        <v>430.5952089430196</v>
      </c>
      <c r="O62" s="23">
        <v>550.7767274522614</v>
      </c>
      <c r="P62" s="23">
        <v>98.28523078779061</v>
      </c>
      <c r="Q62" s="23">
        <v>23.724371997674524</v>
      </c>
      <c r="R62" s="23">
        <v>818.4379853175127</v>
      </c>
      <c r="S62" s="23">
        <v>261.71476659919114</v>
      </c>
      <c r="T62" s="23">
        <v>477.3994551398994</v>
      </c>
      <c r="U62" s="23">
        <v>15.595741597157895</v>
      </c>
      <c r="V62" s="23">
        <v>15.898617474914234</v>
      </c>
      <c r="W62" s="24">
        <f t="shared" si="0"/>
        <v>5938.043080784642</v>
      </c>
      <c r="X62" s="25">
        <v>36601.299999999996</v>
      </c>
      <c r="Y62" s="25">
        <v>0</v>
      </c>
      <c r="Z62" s="25">
        <v>0</v>
      </c>
      <c r="AA62" s="25">
        <v>0</v>
      </c>
      <c r="AB62" s="25">
        <v>1.6</v>
      </c>
      <c r="AC62" s="25">
        <v>0</v>
      </c>
      <c r="AD62" s="25">
        <v>0</v>
      </c>
      <c r="AE62" s="25">
        <v>0</v>
      </c>
      <c r="AF62" s="25">
        <v>0</v>
      </c>
      <c r="AG62" s="35">
        <f t="shared" si="1"/>
        <v>42540.94308078464</v>
      </c>
      <c r="AH62" s="2"/>
      <c r="AI62" s="2"/>
    </row>
    <row r="63" spans="2:35" ht="30">
      <c r="B63" s="34" t="s">
        <v>52</v>
      </c>
      <c r="C63" s="22">
        <v>70</v>
      </c>
      <c r="D63" s="23">
        <v>0</v>
      </c>
      <c r="E63" s="23">
        <v>11484.783632309756</v>
      </c>
      <c r="F63" s="23">
        <v>887.227521020929</v>
      </c>
      <c r="G63" s="23">
        <v>1.9963642089389</v>
      </c>
      <c r="H63" s="23">
        <v>0</v>
      </c>
      <c r="I63" s="23">
        <v>8913.196036302466</v>
      </c>
      <c r="J63" s="23">
        <v>8122.424315977548</v>
      </c>
      <c r="K63" s="23">
        <v>6914.797232878273</v>
      </c>
      <c r="L63" s="23">
        <v>743.1717835681638</v>
      </c>
      <c r="M63" s="23">
        <v>14835.825872019728</v>
      </c>
      <c r="N63" s="23">
        <v>58.59236747390274</v>
      </c>
      <c r="O63" s="23">
        <v>275.5498798922446</v>
      </c>
      <c r="P63" s="23">
        <v>126.85400885282121</v>
      </c>
      <c r="Q63" s="23">
        <v>1962.4914486905468</v>
      </c>
      <c r="R63" s="23">
        <v>3103.99535502577</v>
      </c>
      <c r="S63" s="23">
        <v>449.68451833888014</v>
      </c>
      <c r="T63" s="23">
        <v>873.2543840987295</v>
      </c>
      <c r="U63" s="23">
        <v>8257.968860375346</v>
      </c>
      <c r="V63" s="23">
        <v>37.08641142962815</v>
      </c>
      <c r="W63" s="24">
        <f t="shared" si="0"/>
        <v>67048.89999246367</v>
      </c>
      <c r="X63" s="25">
        <v>0</v>
      </c>
      <c r="Y63" s="25">
        <v>0</v>
      </c>
      <c r="Z63" s="25">
        <v>0</v>
      </c>
      <c r="AA63" s="25">
        <v>0</v>
      </c>
      <c r="AB63" s="25">
        <v>-0.4</v>
      </c>
      <c r="AC63" s="25">
        <v>0</v>
      </c>
      <c r="AD63" s="25">
        <v>0</v>
      </c>
      <c r="AE63" s="25">
        <v>0</v>
      </c>
      <c r="AF63" s="25">
        <v>0</v>
      </c>
      <c r="AG63" s="35">
        <f t="shared" si="1"/>
        <v>67048.49999246368</v>
      </c>
      <c r="AH63" s="2"/>
      <c r="AI63" s="2"/>
    </row>
    <row r="64" spans="2:35" ht="45">
      <c r="B64" s="34" t="s">
        <v>53</v>
      </c>
      <c r="C64" s="22">
        <v>71</v>
      </c>
      <c r="D64" s="23">
        <v>42.90348630094991</v>
      </c>
      <c r="E64" s="23">
        <v>2903.3889024551677</v>
      </c>
      <c r="F64" s="23">
        <v>18294.682887579398</v>
      </c>
      <c r="G64" s="23">
        <v>47488.25855775484</v>
      </c>
      <c r="H64" s="23">
        <v>353.0623759195763</v>
      </c>
      <c r="I64" s="23">
        <v>708673.863979533</v>
      </c>
      <c r="J64" s="23">
        <v>18.27116076782022</v>
      </c>
      <c r="K64" s="23">
        <v>6624.202388828752</v>
      </c>
      <c r="L64" s="23">
        <v>381.6997660743759</v>
      </c>
      <c r="M64" s="23">
        <v>3278.088530026912</v>
      </c>
      <c r="N64" s="23">
        <v>0</v>
      </c>
      <c r="O64" s="23">
        <v>430.46216300049855</v>
      </c>
      <c r="P64" s="23">
        <v>93508.49334383919</v>
      </c>
      <c r="Q64" s="23">
        <v>9613.227641377502</v>
      </c>
      <c r="R64" s="23">
        <v>482.70934099533787</v>
      </c>
      <c r="S64" s="23">
        <v>0</v>
      </c>
      <c r="T64" s="23">
        <v>0</v>
      </c>
      <c r="U64" s="23">
        <v>0</v>
      </c>
      <c r="V64" s="23">
        <v>6225.945916504988</v>
      </c>
      <c r="W64" s="24">
        <f t="shared" si="0"/>
        <v>898319.2604409582</v>
      </c>
      <c r="X64" s="25">
        <v>0</v>
      </c>
      <c r="Y64" s="25">
        <v>0</v>
      </c>
      <c r="Z64" s="25">
        <v>0</v>
      </c>
      <c r="AA64" s="25">
        <v>0</v>
      </c>
      <c r="AB64" s="25">
        <v>206.99689491737143</v>
      </c>
      <c r="AC64" s="25">
        <v>0</v>
      </c>
      <c r="AD64" s="25">
        <v>280188.0173855923</v>
      </c>
      <c r="AE64" s="25">
        <v>-858168.3387334462</v>
      </c>
      <c r="AF64" s="25">
        <v>0</v>
      </c>
      <c r="AG64" s="35">
        <f t="shared" si="1"/>
        <v>320545.93598802167</v>
      </c>
      <c r="AH64" s="2"/>
      <c r="AI64" s="2"/>
    </row>
    <row r="65" spans="2:35" ht="15">
      <c r="B65" s="34" t="s">
        <v>54</v>
      </c>
      <c r="C65" s="22">
        <v>72</v>
      </c>
      <c r="D65" s="23">
        <v>25482.368124782763</v>
      </c>
      <c r="E65" s="23">
        <v>72920.92251741429</v>
      </c>
      <c r="F65" s="23">
        <v>9168.624474121436</v>
      </c>
      <c r="G65" s="23">
        <v>58.06510115856514</v>
      </c>
      <c r="H65" s="23">
        <v>17.7</v>
      </c>
      <c r="I65" s="23">
        <v>176810.48983602427</v>
      </c>
      <c r="J65" s="23">
        <v>0</v>
      </c>
      <c r="K65" s="23">
        <v>432.10861445278925</v>
      </c>
      <c r="L65" s="23">
        <v>4.478592987650577</v>
      </c>
      <c r="M65" s="23">
        <v>26607.701886684106</v>
      </c>
      <c r="N65" s="23">
        <v>34.6</v>
      </c>
      <c r="O65" s="23">
        <v>0</v>
      </c>
      <c r="P65" s="23">
        <v>14406.773957038055</v>
      </c>
      <c r="Q65" s="23">
        <v>0.5211505141771478</v>
      </c>
      <c r="R65" s="23">
        <v>46710.10878579391</v>
      </c>
      <c r="S65" s="23">
        <v>13009.92901087174</v>
      </c>
      <c r="T65" s="23">
        <v>10738.603741887673</v>
      </c>
      <c r="U65" s="23">
        <v>0</v>
      </c>
      <c r="V65" s="23">
        <v>4618.865612605935</v>
      </c>
      <c r="W65" s="24">
        <f t="shared" si="0"/>
        <v>401021.86140633735</v>
      </c>
      <c r="X65" s="25">
        <v>0</v>
      </c>
      <c r="Y65" s="25">
        <v>82546.492631145</v>
      </c>
      <c r="Z65" s="25">
        <v>7981.6546495253215</v>
      </c>
      <c r="AA65" s="25">
        <v>0</v>
      </c>
      <c r="AB65" s="25">
        <v>-7.562355387879024</v>
      </c>
      <c r="AC65" s="25">
        <v>0</v>
      </c>
      <c r="AD65" s="25">
        <v>0</v>
      </c>
      <c r="AE65" s="25">
        <v>-357878.87453050487</v>
      </c>
      <c r="AF65" s="25">
        <v>0</v>
      </c>
      <c r="AG65" s="35">
        <f t="shared" si="1"/>
        <v>133663.5718011149</v>
      </c>
      <c r="AH65" s="2"/>
      <c r="AI65" s="2"/>
    </row>
    <row r="66" spans="2:35" ht="15">
      <c r="B66" s="34" t="s">
        <v>55</v>
      </c>
      <c r="C66" s="22">
        <v>73</v>
      </c>
      <c r="D66" s="23">
        <v>541.0770675726155</v>
      </c>
      <c r="E66" s="23">
        <v>1416.8247870139962</v>
      </c>
      <c r="F66" s="23">
        <v>11277.229268273613</v>
      </c>
      <c r="G66" s="23">
        <v>54.617564300728006</v>
      </c>
      <c r="H66" s="23">
        <v>40.20696885872148</v>
      </c>
      <c r="I66" s="23">
        <v>4478.494993860446</v>
      </c>
      <c r="J66" s="23">
        <v>298071.8217362046</v>
      </c>
      <c r="K66" s="23">
        <v>2783.696430152671</v>
      </c>
      <c r="L66" s="23">
        <v>3799.393889961253</v>
      </c>
      <c r="M66" s="23">
        <v>59374.95682742369</v>
      </c>
      <c r="N66" s="23">
        <v>8402.401396562265</v>
      </c>
      <c r="O66" s="23">
        <v>7776.467935692975</v>
      </c>
      <c r="P66" s="23">
        <v>2886.7985265337043</v>
      </c>
      <c r="Q66" s="23">
        <v>5516.359475361793</v>
      </c>
      <c r="R66" s="23">
        <v>2806.4899158243693</v>
      </c>
      <c r="S66" s="23">
        <v>1698.5039155477791</v>
      </c>
      <c r="T66" s="23">
        <v>2861.88609980346</v>
      </c>
      <c r="U66" s="23">
        <v>4658.024284139748</v>
      </c>
      <c r="V66" s="23">
        <v>2066.4612954797894</v>
      </c>
      <c r="W66" s="24">
        <f t="shared" si="0"/>
        <v>420511.71237856825</v>
      </c>
      <c r="X66" s="25">
        <v>0</v>
      </c>
      <c r="Y66" s="25">
        <v>0</v>
      </c>
      <c r="Z66" s="25">
        <v>0</v>
      </c>
      <c r="AA66" s="25">
        <v>0</v>
      </c>
      <c r="AB66" s="25">
        <v>-164.72642550952554</v>
      </c>
      <c r="AC66" s="25">
        <v>0</v>
      </c>
      <c r="AD66" s="25">
        <v>0</v>
      </c>
      <c r="AE66" s="25">
        <v>0</v>
      </c>
      <c r="AF66" s="25">
        <v>0</v>
      </c>
      <c r="AG66" s="35">
        <f t="shared" si="1"/>
        <v>420346.9859530587</v>
      </c>
      <c r="AH66" s="2"/>
      <c r="AI66" s="2"/>
    </row>
    <row r="67" spans="2:35" ht="30">
      <c r="B67" s="34" t="s">
        <v>56</v>
      </c>
      <c r="C67" s="22">
        <v>74</v>
      </c>
      <c r="D67" s="23">
        <v>1651.1287217259005</v>
      </c>
      <c r="E67" s="23">
        <v>42869.36200794259</v>
      </c>
      <c r="F67" s="23">
        <v>40057.693676770854</v>
      </c>
      <c r="G67" s="23">
        <v>289.93460598992095</v>
      </c>
      <c r="H67" s="23">
        <v>421.41477940496003</v>
      </c>
      <c r="I67" s="23">
        <v>297673.891765119</v>
      </c>
      <c r="J67" s="23">
        <v>67.16455072093083</v>
      </c>
      <c r="K67" s="23">
        <v>15999.66228000315</v>
      </c>
      <c r="L67" s="23">
        <v>7545.772044789637</v>
      </c>
      <c r="M67" s="23">
        <v>58551.13538903797</v>
      </c>
      <c r="N67" s="23">
        <v>333.194079433257</v>
      </c>
      <c r="O67" s="23">
        <v>111882.2239049787</v>
      </c>
      <c r="P67" s="23">
        <v>7590.990026101956</v>
      </c>
      <c r="Q67" s="23">
        <v>1245.623857851519</v>
      </c>
      <c r="R67" s="23">
        <v>34117.730916495995</v>
      </c>
      <c r="S67" s="23">
        <v>142.7882429480329</v>
      </c>
      <c r="T67" s="23">
        <v>2218.9209725571272</v>
      </c>
      <c r="U67" s="23">
        <v>1443.7894707930159</v>
      </c>
      <c r="V67" s="23">
        <v>4161.914965960021</v>
      </c>
      <c r="W67" s="24">
        <f t="shared" si="0"/>
        <v>628264.3362586243</v>
      </c>
      <c r="X67" s="25">
        <v>2213.13382423888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14042.357114407698</v>
      </c>
      <c r="AE67" s="25">
        <v>-628454.8276000001</v>
      </c>
      <c r="AF67" s="25">
        <v>0</v>
      </c>
      <c r="AG67" s="35">
        <f t="shared" si="1"/>
        <v>16064.999597270857</v>
      </c>
      <c r="AH67" s="2"/>
      <c r="AI67" s="2"/>
    </row>
    <row r="68" spans="2:35" ht="15">
      <c r="B68" s="34" t="s">
        <v>57</v>
      </c>
      <c r="C68" s="22">
        <v>75</v>
      </c>
      <c r="D68" s="23">
        <v>115.1407875140157</v>
      </c>
      <c r="E68" s="23">
        <v>0</v>
      </c>
      <c r="F68" s="23">
        <v>0</v>
      </c>
      <c r="G68" s="23">
        <v>0</v>
      </c>
      <c r="H68" s="23">
        <v>0.1008039682215481</v>
      </c>
      <c r="I68" s="23">
        <v>-0.001028200475859803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0.5986546064741297</v>
      </c>
      <c r="Q68" s="23">
        <v>0</v>
      </c>
      <c r="R68" s="23">
        <v>0</v>
      </c>
      <c r="S68" s="23">
        <v>0</v>
      </c>
      <c r="T68" s="23">
        <v>2.1510893912279894E-05</v>
      </c>
      <c r="U68" s="23">
        <v>0</v>
      </c>
      <c r="V68" s="23">
        <v>0</v>
      </c>
      <c r="W68" s="24">
        <f t="shared" si="0"/>
        <v>115.83923939912943</v>
      </c>
      <c r="X68" s="25">
        <v>0</v>
      </c>
      <c r="Y68" s="25">
        <v>16065.694570875236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35">
        <f t="shared" si="1"/>
        <v>16181.533810274364</v>
      </c>
      <c r="AH68" s="2"/>
      <c r="AI68" s="2"/>
    </row>
    <row r="69" spans="2:35" ht="15">
      <c r="B69" s="34" t="s">
        <v>58</v>
      </c>
      <c r="C69" s="22">
        <v>77</v>
      </c>
      <c r="D69" s="23">
        <v>1926.3460057449495</v>
      </c>
      <c r="E69" s="23">
        <v>9037.023680177417</v>
      </c>
      <c r="F69" s="23">
        <v>2501.473113505076</v>
      </c>
      <c r="G69" s="23">
        <v>107.54028486580552</v>
      </c>
      <c r="H69" s="23">
        <v>11.37110921931948</v>
      </c>
      <c r="I69" s="23">
        <v>19270.013829280575</v>
      </c>
      <c r="J69" s="23">
        <v>19501.84781269757</v>
      </c>
      <c r="K69" s="23">
        <v>2860.1238251337777</v>
      </c>
      <c r="L69" s="23">
        <v>3791.4167067373164</v>
      </c>
      <c r="M69" s="23">
        <v>3460.019711035114</v>
      </c>
      <c r="N69" s="23">
        <v>7332.430790423002</v>
      </c>
      <c r="O69" s="23">
        <v>1766.9035850969497</v>
      </c>
      <c r="P69" s="23">
        <v>1036.566878154914</v>
      </c>
      <c r="Q69" s="23">
        <v>2921.1915021451564</v>
      </c>
      <c r="R69" s="23">
        <v>1166.6127108682738</v>
      </c>
      <c r="S69" s="23">
        <v>2412.023541023008</v>
      </c>
      <c r="T69" s="23">
        <v>793.9528073410389</v>
      </c>
      <c r="U69" s="23">
        <v>656.934590320018</v>
      </c>
      <c r="V69" s="23">
        <v>1732.690832776199</v>
      </c>
      <c r="W69" s="24">
        <f t="shared" si="0"/>
        <v>82286.48331654548</v>
      </c>
      <c r="X69" s="25">
        <v>983.55289780073</v>
      </c>
      <c r="Y69" s="25">
        <v>0</v>
      </c>
      <c r="Z69" s="25">
        <v>0</v>
      </c>
      <c r="AA69" s="25">
        <v>0</v>
      </c>
      <c r="AB69" s="25">
        <v>-1.877683803645698</v>
      </c>
      <c r="AC69" s="25">
        <v>0</v>
      </c>
      <c r="AD69" s="25">
        <v>0</v>
      </c>
      <c r="AE69" s="25">
        <v>0</v>
      </c>
      <c r="AF69" s="25">
        <v>0</v>
      </c>
      <c r="AG69" s="35">
        <f t="shared" si="1"/>
        <v>83268.15853054257</v>
      </c>
      <c r="AH69" s="2"/>
      <c r="AI69" s="2"/>
    </row>
    <row r="70" spans="2:35" ht="15">
      <c r="B70" s="34" t="s">
        <v>59</v>
      </c>
      <c r="C70" s="22">
        <v>78</v>
      </c>
      <c r="D70" s="23">
        <v>1391.7457584189806</v>
      </c>
      <c r="E70" s="23">
        <v>138.59145441675386</v>
      </c>
      <c r="F70" s="23">
        <v>1709.98869995817</v>
      </c>
      <c r="G70" s="23">
        <v>0</v>
      </c>
      <c r="H70" s="23">
        <v>0</v>
      </c>
      <c r="I70" s="23">
        <v>30065.025436418382</v>
      </c>
      <c r="J70" s="23">
        <v>0</v>
      </c>
      <c r="K70" s="23">
        <v>0</v>
      </c>
      <c r="L70" s="23">
        <v>280.5737083547473</v>
      </c>
      <c r="M70" s="23">
        <v>707.3154277160085</v>
      </c>
      <c r="N70" s="23">
        <v>0</v>
      </c>
      <c r="O70" s="23">
        <v>0</v>
      </c>
      <c r="P70" s="23">
        <v>2350.4472842870127</v>
      </c>
      <c r="Q70" s="23">
        <v>252.70579977097285</v>
      </c>
      <c r="R70" s="23">
        <v>50481.74287790485</v>
      </c>
      <c r="S70" s="23">
        <v>0</v>
      </c>
      <c r="T70" s="23">
        <v>1247.5119183799459</v>
      </c>
      <c r="U70" s="23">
        <v>0</v>
      </c>
      <c r="V70" s="23">
        <v>347.8538740435923</v>
      </c>
      <c r="W70" s="24">
        <f t="shared" si="0"/>
        <v>88973.5022396694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35">
        <f t="shared" si="1"/>
        <v>88973.5022396694</v>
      </c>
      <c r="AH70" s="2"/>
      <c r="AI70" s="2"/>
    </row>
    <row r="71" spans="2:35" ht="45">
      <c r="B71" s="34" t="s">
        <v>60</v>
      </c>
      <c r="C71" s="22">
        <v>79</v>
      </c>
      <c r="D71" s="23">
        <v>4.91603357130874</v>
      </c>
      <c r="E71" s="23">
        <v>68.39362902911074</v>
      </c>
      <c r="F71" s="23">
        <v>42.935684746427555</v>
      </c>
      <c r="G71" s="23">
        <v>0</v>
      </c>
      <c r="H71" s="23">
        <v>0</v>
      </c>
      <c r="I71" s="23">
        <v>71.84814365163723</v>
      </c>
      <c r="J71" s="23">
        <v>896.8</v>
      </c>
      <c r="K71" s="23">
        <v>1318.8023819347309</v>
      </c>
      <c r="L71" s="23">
        <v>312.0099516134795</v>
      </c>
      <c r="M71" s="23">
        <v>0</v>
      </c>
      <c r="N71" s="23">
        <v>34.78047206727312</v>
      </c>
      <c r="O71" s="23">
        <v>0</v>
      </c>
      <c r="P71" s="23">
        <v>87.55654535967543</v>
      </c>
      <c r="Q71" s="23">
        <v>1671.9603906952416</v>
      </c>
      <c r="R71" s="23">
        <v>0</v>
      </c>
      <c r="S71" s="23">
        <v>0</v>
      </c>
      <c r="T71" s="23">
        <v>6.114642</v>
      </c>
      <c r="U71" s="23">
        <v>247.91888847200647</v>
      </c>
      <c r="V71" s="23">
        <v>438.5367385722102</v>
      </c>
      <c r="W71" s="24">
        <f aca="true" t="shared" si="2" ref="W71:W90">SUM(D71:V71)</f>
        <v>5202.573501713101</v>
      </c>
      <c r="X71" s="25">
        <v>98957.5</v>
      </c>
      <c r="Y71" s="25">
        <v>0</v>
      </c>
      <c r="Z71" s="25">
        <v>0</v>
      </c>
      <c r="AA71" s="25">
        <v>0</v>
      </c>
      <c r="AB71" s="25">
        <v>0.8</v>
      </c>
      <c r="AC71" s="25">
        <v>0</v>
      </c>
      <c r="AD71" s="25">
        <v>92282.1005</v>
      </c>
      <c r="AE71" s="25">
        <v>-101121.301</v>
      </c>
      <c r="AF71" s="25">
        <v>0</v>
      </c>
      <c r="AG71" s="35">
        <f aca="true" t="shared" si="3" ref="AG71:AG90">SUM(W71:AF71)</f>
        <v>95321.67300171309</v>
      </c>
      <c r="AH71" s="2"/>
      <c r="AI71" s="2"/>
    </row>
    <row r="72" spans="2:35" ht="15">
      <c r="B72" s="34" t="s">
        <v>61</v>
      </c>
      <c r="C72" s="22">
        <v>80</v>
      </c>
      <c r="D72" s="23">
        <v>0</v>
      </c>
      <c r="E72" s="23">
        <v>8256.03734350973</v>
      </c>
      <c r="F72" s="23">
        <v>23747.100387086666</v>
      </c>
      <c r="G72" s="23">
        <v>2758.1579737043758</v>
      </c>
      <c r="H72" s="23">
        <v>623.4792335823684</v>
      </c>
      <c r="I72" s="23">
        <v>643.6316441972746</v>
      </c>
      <c r="J72" s="23">
        <v>6833.419733425193</v>
      </c>
      <c r="K72" s="23">
        <v>1384.2770286275536</v>
      </c>
      <c r="L72" s="23">
        <v>184.76158337710746</v>
      </c>
      <c r="M72" s="23">
        <v>2628.8409272144254</v>
      </c>
      <c r="N72" s="23">
        <v>3501.8705686843846</v>
      </c>
      <c r="O72" s="23">
        <v>1681.2166710171082</v>
      </c>
      <c r="P72" s="23">
        <v>909.8703277874979</v>
      </c>
      <c r="Q72" s="23">
        <v>8441.400288706525</v>
      </c>
      <c r="R72" s="23">
        <v>8662.968263913725</v>
      </c>
      <c r="S72" s="23">
        <v>592.8014297570495</v>
      </c>
      <c r="T72" s="23">
        <v>4692.0804998558515</v>
      </c>
      <c r="U72" s="23">
        <v>87.5721752429213</v>
      </c>
      <c r="V72" s="23">
        <v>4.3675920672073785</v>
      </c>
      <c r="W72" s="24">
        <f t="shared" si="2"/>
        <v>75633.85367175695</v>
      </c>
      <c r="X72" s="25">
        <v>0</v>
      </c>
      <c r="Y72" s="25">
        <v>0</v>
      </c>
      <c r="Z72" s="25">
        <v>0</v>
      </c>
      <c r="AA72" s="25">
        <v>0</v>
      </c>
      <c r="AB72" s="25">
        <v>26.95218298222759</v>
      </c>
      <c r="AC72" s="25">
        <v>0</v>
      </c>
      <c r="AD72" s="25">
        <v>0</v>
      </c>
      <c r="AE72" s="25">
        <v>0</v>
      </c>
      <c r="AF72" s="25">
        <v>0</v>
      </c>
      <c r="AG72" s="35">
        <f t="shared" si="3"/>
        <v>75660.80585473918</v>
      </c>
      <c r="AH72" s="2"/>
      <c r="AI72" s="2"/>
    </row>
    <row r="73" spans="2:35" ht="30">
      <c r="B73" s="34" t="s">
        <v>62</v>
      </c>
      <c r="C73" s="22">
        <v>81</v>
      </c>
      <c r="D73" s="23">
        <v>208.49618418910907</v>
      </c>
      <c r="E73" s="23">
        <v>49.07651877113729</v>
      </c>
      <c r="F73" s="23">
        <v>30.07047626153181</v>
      </c>
      <c r="G73" s="23">
        <v>0.3747374889198077</v>
      </c>
      <c r="H73" s="23">
        <v>18.195855666435552</v>
      </c>
      <c r="I73" s="23">
        <v>1784.0820534769364</v>
      </c>
      <c r="J73" s="23">
        <v>58.982007700962704</v>
      </c>
      <c r="K73" s="23">
        <v>100.23652158334696</v>
      </c>
      <c r="L73" s="23">
        <v>482.84389615136996</v>
      </c>
      <c r="M73" s="23">
        <v>18.53500575725777</v>
      </c>
      <c r="N73" s="23">
        <v>13.06652832570246</v>
      </c>
      <c r="O73" s="23">
        <v>1676.6888425296866</v>
      </c>
      <c r="P73" s="23">
        <v>58.756491945443756</v>
      </c>
      <c r="Q73" s="23">
        <v>70.1008039101664</v>
      </c>
      <c r="R73" s="23">
        <v>1086.6384404746045</v>
      </c>
      <c r="S73" s="23">
        <v>167.422334323252</v>
      </c>
      <c r="T73" s="23">
        <v>658.4288133678448</v>
      </c>
      <c r="U73" s="23">
        <v>84.89382352626535</v>
      </c>
      <c r="V73" s="23">
        <v>21.8018312811511</v>
      </c>
      <c r="W73" s="24">
        <f t="shared" si="2"/>
        <v>6588.691166731123</v>
      </c>
      <c r="X73" s="25">
        <v>0</v>
      </c>
      <c r="Y73" s="25">
        <v>0</v>
      </c>
      <c r="Z73" s="25">
        <v>0</v>
      </c>
      <c r="AA73" s="25">
        <v>0</v>
      </c>
      <c r="AB73" s="25">
        <v>-38.19247571745393</v>
      </c>
      <c r="AC73" s="25">
        <v>0</v>
      </c>
      <c r="AD73" s="25">
        <v>0</v>
      </c>
      <c r="AE73" s="25">
        <v>0</v>
      </c>
      <c r="AF73" s="25">
        <v>0</v>
      </c>
      <c r="AG73" s="35">
        <f t="shared" si="3"/>
        <v>6550.4986910136695</v>
      </c>
      <c r="AH73" s="2"/>
      <c r="AI73" s="2"/>
    </row>
    <row r="74" spans="2:35" ht="30">
      <c r="B74" s="34" t="s">
        <v>63</v>
      </c>
      <c r="C74" s="22">
        <v>82</v>
      </c>
      <c r="D74" s="23">
        <v>150</v>
      </c>
      <c r="E74" s="23">
        <v>153.79255512663616</v>
      </c>
      <c r="F74" s="23">
        <v>457.52991227655133</v>
      </c>
      <c r="G74" s="23">
        <v>311.5840456882796</v>
      </c>
      <c r="H74" s="23">
        <v>0</v>
      </c>
      <c r="I74" s="23">
        <v>1574.93099082241</v>
      </c>
      <c r="J74" s="23">
        <v>53415.124078511464</v>
      </c>
      <c r="K74" s="23">
        <v>2863.9126960137337</v>
      </c>
      <c r="L74" s="23">
        <v>187.282751747081</v>
      </c>
      <c r="M74" s="23">
        <v>59.6365439551674</v>
      </c>
      <c r="N74" s="23">
        <v>958.0653951952967</v>
      </c>
      <c r="O74" s="23">
        <v>694.290403231593</v>
      </c>
      <c r="P74" s="23">
        <v>5763.6744805529015</v>
      </c>
      <c r="Q74" s="23">
        <v>7409.651874264154</v>
      </c>
      <c r="R74" s="23">
        <v>542.123921201438</v>
      </c>
      <c r="S74" s="23">
        <v>42.462726340041506</v>
      </c>
      <c r="T74" s="23">
        <v>486.6654836915356</v>
      </c>
      <c r="U74" s="23">
        <v>10984.269205473762</v>
      </c>
      <c r="V74" s="23">
        <v>1123.3687661720976</v>
      </c>
      <c r="W74" s="24">
        <f t="shared" si="2"/>
        <v>87178.36583026413</v>
      </c>
      <c r="X74" s="25">
        <v>0</v>
      </c>
      <c r="Y74" s="25">
        <v>0</v>
      </c>
      <c r="Z74" s="25">
        <v>0</v>
      </c>
      <c r="AA74" s="25">
        <v>0</v>
      </c>
      <c r="AB74" s="25">
        <v>153.9249042473161</v>
      </c>
      <c r="AC74" s="25">
        <v>0</v>
      </c>
      <c r="AD74" s="25">
        <v>0</v>
      </c>
      <c r="AE74" s="25">
        <v>0</v>
      </c>
      <c r="AF74" s="25">
        <v>0</v>
      </c>
      <c r="AG74" s="35">
        <f t="shared" si="3"/>
        <v>87332.29073451144</v>
      </c>
      <c r="AH74" s="2"/>
      <c r="AI74" s="2"/>
    </row>
    <row r="75" spans="2:35" ht="30">
      <c r="B75" s="34" t="s">
        <v>64</v>
      </c>
      <c r="C75" s="22">
        <v>84</v>
      </c>
      <c r="D75" s="23">
        <v>0.7515842492939317</v>
      </c>
      <c r="E75" s="23">
        <v>2395.6853509487796</v>
      </c>
      <c r="F75" s="23">
        <v>938.1768002564863</v>
      </c>
      <c r="G75" s="23">
        <v>2965.690403001185</v>
      </c>
      <c r="H75" s="23">
        <v>23.502011809953615</v>
      </c>
      <c r="I75" s="23">
        <v>624.7161023657806</v>
      </c>
      <c r="J75" s="23">
        <v>26.715662058642252</v>
      </c>
      <c r="K75" s="23">
        <v>82.17377719668225</v>
      </c>
      <c r="L75" s="23">
        <v>315.3027834042782</v>
      </c>
      <c r="M75" s="23">
        <v>228.88774831363685</v>
      </c>
      <c r="N75" s="23">
        <v>1935.1472891065698</v>
      </c>
      <c r="O75" s="23">
        <v>-0.02928199221780048</v>
      </c>
      <c r="P75" s="23">
        <v>1825.3557273574352</v>
      </c>
      <c r="Q75" s="23">
        <v>125.52675589795335</v>
      </c>
      <c r="R75" s="23">
        <v>1718.9161157956783</v>
      </c>
      <c r="S75" s="23">
        <v>9776.249777517989</v>
      </c>
      <c r="T75" s="23">
        <v>576.1866011624135</v>
      </c>
      <c r="U75" s="23">
        <v>90.35771684938612</v>
      </c>
      <c r="V75" s="23">
        <v>707.5276214047243</v>
      </c>
      <c r="W75" s="24">
        <f t="shared" si="2"/>
        <v>24356.84054670465</v>
      </c>
      <c r="X75" s="25">
        <v>0</v>
      </c>
      <c r="Y75" s="25">
        <v>2132617.86795475</v>
      </c>
      <c r="Z75" s="25">
        <v>0</v>
      </c>
      <c r="AA75" s="25">
        <v>0</v>
      </c>
      <c r="AB75" s="25">
        <v>0</v>
      </c>
      <c r="AC75" s="25">
        <v>0</v>
      </c>
      <c r="AD75" s="25">
        <v>85361.04209999999</v>
      </c>
      <c r="AE75" s="25">
        <v>-77915.7505</v>
      </c>
      <c r="AF75" s="25">
        <v>0</v>
      </c>
      <c r="AG75" s="35">
        <f t="shared" si="3"/>
        <v>2164420.000101455</v>
      </c>
      <c r="AH75" s="2"/>
      <c r="AI75" s="2"/>
    </row>
    <row r="76" spans="2:35" ht="15">
      <c r="B76" s="34" t="s">
        <v>65</v>
      </c>
      <c r="C76" s="22">
        <v>85</v>
      </c>
      <c r="D76" s="23">
        <v>28.65816571003586</v>
      </c>
      <c r="E76" s="23">
        <v>311.2116921095105</v>
      </c>
      <c r="F76" s="23">
        <v>763.6429831910041</v>
      </c>
      <c r="G76" s="23">
        <v>5.286978192007829</v>
      </c>
      <c r="H76" s="23">
        <v>0</v>
      </c>
      <c r="I76" s="23">
        <v>1503.9676146684521</v>
      </c>
      <c r="J76" s="23">
        <v>0.01017136867608004</v>
      </c>
      <c r="K76" s="23">
        <v>684.9102820165612</v>
      </c>
      <c r="L76" s="23">
        <v>0</v>
      </c>
      <c r="M76" s="23">
        <v>513.5490664155597</v>
      </c>
      <c r="N76" s="23">
        <v>644.5160129293632</v>
      </c>
      <c r="O76" s="23">
        <v>0</v>
      </c>
      <c r="P76" s="23">
        <v>425.6000454388261</v>
      </c>
      <c r="Q76" s="23">
        <v>20.840459316791193</v>
      </c>
      <c r="R76" s="23">
        <v>6715.073033968721</v>
      </c>
      <c r="S76" s="23">
        <v>10856.24297629541</v>
      </c>
      <c r="T76" s="23">
        <v>3831.73058370684</v>
      </c>
      <c r="U76" s="23">
        <v>75.92882431710814</v>
      </c>
      <c r="V76" s="23">
        <v>51.05342954432392</v>
      </c>
      <c r="W76" s="24">
        <f t="shared" si="2"/>
        <v>26432.22231918919</v>
      </c>
      <c r="X76" s="25">
        <v>207132.525046717</v>
      </c>
      <c r="Y76" s="25">
        <v>1503664.14536411</v>
      </c>
      <c r="Z76" s="25">
        <v>111588.118104229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35">
        <f t="shared" si="3"/>
        <v>1848817.010834245</v>
      </c>
      <c r="AH76" s="2"/>
      <c r="AI76" s="2"/>
    </row>
    <row r="77" spans="2:35" ht="15">
      <c r="B77" s="34" t="s">
        <v>66</v>
      </c>
      <c r="C77" s="22">
        <v>86</v>
      </c>
      <c r="D77" s="23">
        <v>3608.212436662142</v>
      </c>
      <c r="E77" s="23">
        <v>220.29249191213978</v>
      </c>
      <c r="F77" s="23">
        <v>570.7057822217436</v>
      </c>
      <c r="G77" s="23">
        <v>11.41932414697424</v>
      </c>
      <c r="H77" s="23">
        <v>20.701017779602445</v>
      </c>
      <c r="I77" s="23">
        <v>284.4841606117602</v>
      </c>
      <c r="J77" s="23">
        <v>42.52564090265696</v>
      </c>
      <c r="K77" s="23">
        <v>244.40903898389823</v>
      </c>
      <c r="L77" s="23">
        <v>1.9197309784684375</v>
      </c>
      <c r="M77" s="23">
        <v>5.063806250843257</v>
      </c>
      <c r="N77" s="23">
        <v>149.04898216361946</v>
      </c>
      <c r="O77" s="23">
        <v>24.051191481896403</v>
      </c>
      <c r="P77" s="23">
        <v>92.73520878999629</v>
      </c>
      <c r="Q77" s="23">
        <v>84.6524965550992</v>
      </c>
      <c r="R77" s="23">
        <v>800.4775463866945</v>
      </c>
      <c r="S77" s="23">
        <v>55.13844875037401</v>
      </c>
      <c r="T77" s="23">
        <v>4527.798512693261</v>
      </c>
      <c r="U77" s="23">
        <v>647.7036192294669</v>
      </c>
      <c r="V77" s="23">
        <v>203.8690813628811</v>
      </c>
      <c r="W77" s="24">
        <f t="shared" si="2"/>
        <v>11595.208517863519</v>
      </c>
      <c r="X77" s="25">
        <v>168475.41045007</v>
      </c>
      <c r="Y77" s="25">
        <v>622823.0274745717</v>
      </c>
      <c r="Z77" s="25">
        <v>51464.79847748733</v>
      </c>
      <c r="AA77" s="25">
        <v>0</v>
      </c>
      <c r="AB77" s="25">
        <v>-41.134825595331755</v>
      </c>
      <c r="AC77" s="25">
        <v>0</v>
      </c>
      <c r="AD77" s="25">
        <v>0</v>
      </c>
      <c r="AE77" s="25">
        <v>0</v>
      </c>
      <c r="AF77" s="25">
        <v>0</v>
      </c>
      <c r="AG77" s="35">
        <f t="shared" si="3"/>
        <v>854317.3100943973</v>
      </c>
      <c r="AH77" s="2"/>
      <c r="AI77" s="2"/>
    </row>
    <row r="78" spans="2:35" ht="15">
      <c r="B78" s="34" t="s">
        <v>67</v>
      </c>
      <c r="C78" s="22">
        <v>87</v>
      </c>
      <c r="D78" s="23">
        <v>1568.8359755960066</v>
      </c>
      <c r="E78" s="23">
        <v>499.44133171968383</v>
      </c>
      <c r="F78" s="23">
        <v>296.66506028700155</v>
      </c>
      <c r="G78" s="23">
        <v>111.99449375274082</v>
      </c>
      <c r="H78" s="23">
        <v>7</v>
      </c>
      <c r="I78" s="23">
        <v>586.2047039608389</v>
      </c>
      <c r="J78" s="23">
        <v>399.092650712128</v>
      </c>
      <c r="K78" s="23">
        <v>6644.57980270905</v>
      </c>
      <c r="L78" s="23">
        <v>272.8658658786752</v>
      </c>
      <c r="M78" s="23">
        <v>1697.8938374974293</v>
      </c>
      <c r="N78" s="23">
        <v>886.2306640470634</v>
      </c>
      <c r="O78" s="23">
        <v>40.54086275166729</v>
      </c>
      <c r="P78" s="23">
        <v>139.7300770586641</v>
      </c>
      <c r="Q78" s="23">
        <v>1096.8192569103157</v>
      </c>
      <c r="R78" s="23">
        <v>175.27933181797627</v>
      </c>
      <c r="S78" s="23">
        <v>5683.204783856431</v>
      </c>
      <c r="T78" s="23">
        <v>3130.7446643047238</v>
      </c>
      <c r="U78" s="23">
        <v>3358.022985221424</v>
      </c>
      <c r="V78" s="23">
        <v>634.1269321384975</v>
      </c>
      <c r="W78" s="24">
        <f t="shared" si="2"/>
        <v>27229.273280220317</v>
      </c>
      <c r="X78" s="25">
        <v>34010.8507990179</v>
      </c>
      <c r="Y78" s="25">
        <v>64073.2759219889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35">
        <f t="shared" si="3"/>
        <v>125313.40000122711</v>
      </c>
      <c r="AH78" s="2"/>
      <c r="AI78" s="2"/>
    </row>
    <row r="79" spans="2:35" ht="30">
      <c r="B79" s="34" t="s">
        <v>68</v>
      </c>
      <c r="C79" s="22">
        <v>88</v>
      </c>
      <c r="D79" s="23">
        <v>41.85694672791749</v>
      </c>
      <c r="E79" s="23">
        <v>271.704933611483</v>
      </c>
      <c r="F79" s="23">
        <v>102.50489027528499</v>
      </c>
      <c r="G79" s="23">
        <v>6.532727195407787</v>
      </c>
      <c r="H79" s="23">
        <v>4.49791175438395</v>
      </c>
      <c r="I79" s="23">
        <v>0</v>
      </c>
      <c r="J79" s="23">
        <v>0</v>
      </c>
      <c r="K79" s="23">
        <v>0</v>
      </c>
      <c r="L79" s="23">
        <v>0</v>
      </c>
      <c r="M79" s="23">
        <v>21.990214765298074</v>
      </c>
      <c r="N79" s="23">
        <v>0</v>
      </c>
      <c r="O79" s="23">
        <v>0</v>
      </c>
      <c r="P79" s="23">
        <v>1.676148330293284</v>
      </c>
      <c r="Q79" s="23">
        <v>0</v>
      </c>
      <c r="R79" s="23">
        <v>766.710782979495</v>
      </c>
      <c r="S79" s="23">
        <v>0</v>
      </c>
      <c r="T79" s="23">
        <v>154.97298110970598</v>
      </c>
      <c r="U79" s="23">
        <v>0</v>
      </c>
      <c r="V79" s="23">
        <v>53.6233747398059</v>
      </c>
      <c r="W79" s="24">
        <f t="shared" si="2"/>
        <v>1426.0709114890756</v>
      </c>
      <c r="X79" s="25">
        <v>99189.60766246669</v>
      </c>
      <c r="Y79" s="25">
        <v>104747.10437420016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35">
        <f t="shared" si="3"/>
        <v>205362.78294815595</v>
      </c>
      <c r="AH79" s="2"/>
      <c r="AI79" s="2"/>
    </row>
    <row r="80" spans="2:35" ht="30">
      <c r="B80" s="34" t="s">
        <v>69</v>
      </c>
      <c r="C80" s="22">
        <v>90</v>
      </c>
      <c r="D80" s="23">
        <v>0</v>
      </c>
      <c r="E80" s="23">
        <v>11.43688381299832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16.421104373031703</v>
      </c>
      <c r="M80" s="23">
        <v>239.92847489108982</v>
      </c>
      <c r="N80" s="23">
        <v>0</v>
      </c>
      <c r="O80" s="23">
        <v>0</v>
      </c>
      <c r="P80" s="23">
        <v>14.77393471142817</v>
      </c>
      <c r="Q80" s="23">
        <v>0</v>
      </c>
      <c r="R80" s="23">
        <v>251.60552440808257</v>
      </c>
      <c r="S80" s="23">
        <v>428.20749979544763</v>
      </c>
      <c r="T80" s="23">
        <v>213.5</v>
      </c>
      <c r="U80" s="23">
        <v>394.8065562551221</v>
      </c>
      <c r="V80" s="23">
        <v>583.280867347431</v>
      </c>
      <c r="W80" s="24">
        <f t="shared" si="2"/>
        <v>2153.9608455946313</v>
      </c>
      <c r="X80" s="25">
        <v>2099.31136583725</v>
      </c>
      <c r="Y80" s="25">
        <v>1838.1682242484194</v>
      </c>
      <c r="Z80" s="25">
        <v>1260.3204807432282</v>
      </c>
      <c r="AA80" s="25">
        <v>0</v>
      </c>
      <c r="AB80" s="25">
        <v>9.1</v>
      </c>
      <c r="AC80" s="25">
        <v>0</v>
      </c>
      <c r="AD80" s="25">
        <v>0</v>
      </c>
      <c r="AE80" s="25">
        <v>0</v>
      </c>
      <c r="AF80" s="25">
        <v>0</v>
      </c>
      <c r="AG80" s="35">
        <f t="shared" si="3"/>
        <v>7360.8609164235295</v>
      </c>
      <c r="AH80" s="2"/>
      <c r="AI80" s="2"/>
    </row>
    <row r="81" spans="2:35" ht="30">
      <c r="B81" s="34" t="s">
        <v>70</v>
      </c>
      <c r="C81" s="22">
        <v>91</v>
      </c>
      <c r="D81" s="23">
        <v>54.73523329888602</v>
      </c>
      <c r="E81" s="23">
        <v>0</v>
      </c>
      <c r="F81" s="23">
        <v>8.691802278463218</v>
      </c>
      <c r="G81" s="23">
        <v>0</v>
      </c>
      <c r="H81" s="23">
        <v>0</v>
      </c>
      <c r="I81" s="23">
        <v>0</v>
      </c>
      <c r="J81" s="23">
        <v>0</v>
      </c>
      <c r="K81" s="23">
        <v>8.288071111263935</v>
      </c>
      <c r="L81" s="23">
        <v>8.79178840978401</v>
      </c>
      <c r="M81" s="23">
        <v>0</v>
      </c>
      <c r="N81" s="23">
        <v>82.6834030507788</v>
      </c>
      <c r="O81" s="23">
        <v>0</v>
      </c>
      <c r="P81" s="23">
        <v>26.684949357808918</v>
      </c>
      <c r="Q81" s="23">
        <v>1.5433212683380313</v>
      </c>
      <c r="R81" s="23">
        <v>1271.435428445942</v>
      </c>
      <c r="S81" s="23">
        <v>1172.3899613149902</v>
      </c>
      <c r="T81" s="23">
        <v>3.109321312033337</v>
      </c>
      <c r="U81" s="23">
        <v>629.5381869096242</v>
      </c>
      <c r="V81" s="23">
        <v>182.14309871996875</v>
      </c>
      <c r="W81" s="24">
        <f t="shared" si="2"/>
        <v>3450.0345654778816</v>
      </c>
      <c r="X81" s="25">
        <v>178410.185965054</v>
      </c>
      <c r="Y81" s="25">
        <v>67113.05269418802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35">
        <f t="shared" si="3"/>
        <v>248973.27322471992</v>
      </c>
      <c r="AH81" s="2"/>
      <c r="AI81" s="2"/>
    </row>
    <row r="82" spans="2:35" ht="15">
      <c r="B82" s="34" t="s">
        <v>71</v>
      </c>
      <c r="C82" s="22">
        <v>92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40.22349454979084</v>
      </c>
      <c r="T82" s="23">
        <v>0</v>
      </c>
      <c r="U82" s="23">
        <v>3.65180036117372</v>
      </c>
      <c r="V82" s="23">
        <v>0</v>
      </c>
      <c r="W82" s="24">
        <f t="shared" si="2"/>
        <v>43.87529491096456</v>
      </c>
      <c r="X82" s="25">
        <v>33438.565011049504</v>
      </c>
      <c r="Y82" s="25">
        <v>12344.759695403682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35">
        <f t="shared" si="3"/>
        <v>45827.20000136415</v>
      </c>
      <c r="AH82" s="2"/>
      <c r="AI82" s="2"/>
    </row>
    <row r="83" spans="2:35" ht="30">
      <c r="B83" s="34" t="s">
        <v>72</v>
      </c>
      <c r="C83" s="22">
        <v>93</v>
      </c>
      <c r="D83" s="23">
        <v>0.6480465979215028</v>
      </c>
      <c r="E83" s="23">
        <v>50.1540439227689</v>
      </c>
      <c r="F83" s="23">
        <v>134.90244169685607</v>
      </c>
      <c r="G83" s="23">
        <v>0</v>
      </c>
      <c r="H83" s="23">
        <v>0</v>
      </c>
      <c r="I83" s="23">
        <v>1.2736908612523368</v>
      </c>
      <c r="J83" s="23">
        <v>0</v>
      </c>
      <c r="K83" s="23">
        <v>0.6633497616594014</v>
      </c>
      <c r="L83" s="23">
        <v>680.5188797131148</v>
      </c>
      <c r="M83" s="23">
        <v>6.9494953341859524</v>
      </c>
      <c r="N83" s="23">
        <v>8165.000062274988</v>
      </c>
      <c r="O83" s="23">
        <v>0</v>
      </c>
      <c r="P83" s="23">
        <v>78.43426661932264</v>
      </c>
      <c r="Q83" s="23">
        <v>297.4277056019634</v>
      </c>
      <c r="R83" s="23">
        <v>981.0451556476331</v>
      </c>
      <c r="S83" s="23">
        <v>522.7107676901607</v>
      </c>
      <c r="T83" s="23">
        <v>19.19878985263475</v>
      </c>
      <c r="U83" s="23">
        <v>12996.135685252662</v>
      </c>
      <c r="V83" s="23">
        <v>815.5084243385886</v>
      </c>
      <c r="W83" s="24">
        <f t="shared" si="2"/>
        <v>24750.570805165717</v>
      </c>
      <c r="X83" s="25">
        <v>145687.424439576</v>
      </c>
      <c r="Y83" s="25">
        <v>62972.80455826894</v>
      </c>
      <c r="Z83" s="25">
        <v>0</v>
      </c>
      <c r="AA83" s="25">
        <v>0</v>
      </c>
      <c r="AB83" s="25">
        <v>180.3</v>
      </c>
      <c r="AC83" s="25">
        <v>0</v>
      </c>
      <c r="AD83" s="25">
        <v>0</v>
      </c>
      <c r="AE83" s="25">
        <v>0</v>
      </c>
      <c r="AF83" s="25">
        <v>0</v>
      </c>
      <c r="AG83" s="35">
        <f t="shared" si="3"/>
        <v>233591.09980301064</v>
      </c>
      <c r="AH83" s="2"/>
      <c r="AI83" s="2"/>
    </row>
    <row r="84" spans="2:35" ht="30">
      <c r="B84" s="34" t="s">
        <v>73</v>
      </c>
      <c r="C84" s="22">
        <v>94</v>
      </c>
      <c r="D84" s="23">
        <v>548.1448879283132</v>
      </c>
      <c r="E84" s="23">
        <v>11712.308934075227</v>
      </c>
      <c r="F84" s="23">
        <v>301.71380103325095</v>
      </c>
      <c r="G84" s="23">
        <v>2.5615458399172346</v>
      </c>
      <c r="H84" s="23">
        <v>10.383977126876474</v>
      </c>
      <c r="I84" s="23">
        <v>234.07148879095158</v>
      </c>
      <c r="J84" s="23">
        <v>28.50207726432658</v>
      </c>
      <c r="K84" s="23">
        <v>2650.7693252559566</v>
      </c>
      <c r="L84" s="23">
        <v>27.5461882878352</v>
      </c>
      <c r="M84" s="23">
        <v>12767.942216760937</v>
      </c>
      <c r="N84" s="23">
        <v>64.24135974001346</v>
      </c>
      <c r="O84" s="23">
        <v>15.870718007782207</v>
      </c>
      <c r="P84" s="23">
        <v>213.79365517839565</v>
      </c>
      <c r="Q84" s="23">
        <v>852.5139794004219</v>
      </c>
      <c r="R84" s="23">
        <v>161.52217337481608</v>
      </c>
      <c r="S84" s="23">
        <v>117.38237778228779</v>
      </c>
      <c r="T84" s="23">
        <v>199.83279723824518</v>
      </c>
      <c r="U84" s="23">
        <v>423.28254516205493</v>
      </c>
      <c r="V84" s="23">
        <v>9.005633657549716</v>
      </c>
      <c r="W84" s="24">
        <f t="shared" si="2"/>
        <v>30341.38968190516</v>
      </c>
      <c r="X84" s="25">
        <v>0</v>
      </c>
      <c r="Y84" s="25">
        <v>0</v>
      </c>
      <c r="Z84" s="25">
        <v>9585.641659301913</v>
      </c>
      <c r="AA84" s="25">
        <v>0</v>
      </c>
      <c r="AB84" s="25">
        <v>-6</v>
      </c>
      <c r="AC84" s="25">
        <v>0</v>
      </c>
      <c r="AD84" s="25">
        <v>0</v>
      </c>
      <c r="AE84" s="25">
        <v>0</v>
      </c>
      <c r="AF84" s="25">
        <v>0</v>
      </c>
      <c r="AG84" s="35">
        <f t="shared" si="3"/>
        <v>39921.03134120707</v>
      </c>
      <c r="AH84" s="2"/>
      <c r="AI84" s="2"/>
    </row>
    <row r="85" spans="2:35" ht="30">
      <c r="B85" s="34" t="s">
        <v>74</v>
      </c>
      <c r="C85" s="22">
        <v>95</v>
      </c>
      <c r="D85" s="23">
        <v>56.8105274059824</v>
      </c>
      <c r="E85" s="23">
        <v>87.82986860174367</v>
      </c>
      <c r="F85" s="23">
        <v>649.7792215774699</v>
      </c>
      <c r="G85" s="23">
        <v>217.84893522963705</v>
      </c>
      <c r="H85" s="23">
        <v>7.264665413238165</v>
      </c>
      <c r="I85" s="23">
        <v>635.0353157848053</v>
      </c>
      <c r="J85" s="23">
        <v>126.16255441581444</v>
      </c>
      <c r="K85" s="23">
        <v>976.0567225928033</v>
      </c>
      <c r="L85" s="23">
        <v>176.1235785367025</v>
      </c>
      <c r="M85" s="23">
        <v>458.4228297053015</v>
      </c>
      <c r="N85" s="23">
        <v>177.60797217002536</v>
      </c>
      <c r="O85" s="23">
        <v>1192.8200544624474</v>
      </c>
      <c r="P85" s="23">
        <v>618.1410105693409</v>
      </c>
      <c r="Q85" s="23">
        <v>461.2762205692868</v>
      </c>
      <c r="R85" s="23">
        <v>140.2515878570677</v>
      </c>
      <c r="S85" s="23">
        <v>184.79360709154182</v>
      </c>
      <c r="T85" s="23">
        <v>3015.312181258776</v>
      </c>
      <c r="U85" s="23">
        <v>80.33055770418284</v>
      </c>
      <c r="V85" s="23">
        <v>68.06132338292132</v>
      </c>
      <c r="W85" s="24">
        <f t="shared" si="2"/>
        <v>9329.928734329089</v>
      </c>
      <c r="X85" s="25">
        <v>28307.2405649192</v>
      </c>
      <c r="Y85" s="25">
        <v>0</v>
      </c>
      <c r="Z85" s="25">
        <v>0</v>
      </c>
      <c r="AA85" s="25">
        <v>0</v>
      </c>
      <c r="AB85" s="25">
        <v>-49.2</v>
      </c>
      <c r="AC85" s="25">
        <v>0</v>
      </c>
      <c r="AD85" s="25">
        <v>0</v>
      </c>
      <c r="AE85" s="25">
        <v>0</v>
      </c>
      <c r="AF85" s="25">
        <v>0</v>
      </c>
      <c r="AG85" s="35">
        <f t="shared" si="3"/>
        <v>37587.96929924829</v>
      </c>
      <c r="AH85" s="2"/>
      <c r="AI85" s="2"/>
    </row>
    <row r="86" spans="2:35" ht="15">
      <c r="B86" s="34" t="s">
        <v>75</v>
      </c>
      <c r="C86" s="22">
        <v>96</v>
      </c>
      <c r="D86" s="23">
        <v>972.3693534992535</v>
      </c>
      <c r="E86" s="23">
        <v>92.8340574885545</v>
      </c>
      <c r="F86" s="23">
        <v>2991.3749121921483</v>
      </c>
      <c r="G86" s="23">
        <v>0.011701660554392338</v>
      </c>
      <c r="H86" s="23">
        <v>154.7685067728092</v>
      </c>
      <c r="I86" s="23">
        <v>10337.175081627309</v>
      </c>
      <c r="J86" s="23">
        <v>15.620507789825009</v>
      </c>
      <c r="K86" s="23">
        <v>48.30135770277334</v>
      </c>
      <c r="L86" s="23">
        <v>4056.9439243585894</v>
      </c>
      <c r="M86" s="23">
        <v>130.08757874610947</v>
      </c>
      <c r="N86" s="23">
        <v>438.19891819951766</v>
      </c>
      <c r="O86" s="23">
        <v>7.485786610330705</v>
      </c>
      <c r="P86" s="23">
        <v>18.80491844291391</v>
      </c>
      <c r="Q86" s="23">
        <v>566.1645020692324</v>
      </c>
      <c r="R86" s="23">
        <v>17137.415702716433</v>
      </c>
      <c r="S86" s="23">
        <v>572.1153193946484</v>
      </c>
      <c r="T86" s="23">
        <v>7885.06457471289</v>
      </c>
      <c r="U86" s="23">
        <v>247.9027067162498</v>
      </c>
      <c r="V86" s="23">
        <v>6.506133068794534</v>
      </c>
      <c r="W86" s="24">
        <f t="shared" si="2"/>
        <v>45679.14554376894</v>
      </c>
      <c r="X86" s="25">
        <v>518549.512653696</v>
      </c>
      <c r="Y86" s="25">
        <v>0</v>
      </c>
      <c r="Z86" s="25">
        <v>0</v>
      </c>
      <c r="AA86" s="25">
        <v>0</v>
      </c>
      <c r="AB86" s="25">
        <v>-56.717665409092774</v>
      </c>
      <c r="AC86" s="25">
        <v>0</v>
      </c>
      <c r="AD86" s="25">
        <v>0</v>
      </c>
      <c r="AE86" s="25">
        <v>0</v>
      </c>
      <c r="AF86" s="25">
        <v>0</v>
      </c>
      <c r="AG86" s="35">
        <f t="shared" si="3"/>
        <v>564171.9405320558</v>
      </c>
      <c r="AH86" s="2"/>
      <c r="AI86" s="2"/>
    </row>
    <row r="87" spans="2:35" ht="30">
      <c r="B87" s="44" t="s">
        <v>141</v>
      </c>
      <c r="C87" s="22"/>
      <c r="D87" s="23">
        <v>305718.66907852516</v>
      </c>
      <c r="E87" s="23">
        <v>52256.36246038745</v>
      </c>
      <c r="F87" s="23">
        <v>379686.02096333215</v>
      </c>
      <c r="G87" s="23">
        <v>3368.1348020950986</v>
      </c>
      <c r="H87" s="23">
        <v>2256.2969003623466</v>
      </c>
      <c r="I87" s="23">
        <v>138283.62301582238</v>
      </c>
      <c r="J87" s="23">
        <v>48629.73319836243</v>
      </c>
      <c r="K87" s="23">
        <v>53393.05658218201</v>
      </c>
      <c r="L87" s="23">
        <v>23965.817419126528</v>
      </c>
      <c r="M87" s="23">
        <v>2509.121849770415</v>
      </c>
      <c r="N87" s="23">
        <v>1636.5026265544286</v>
      </c>
      <c r="O87" s="23">
        <v>16740.6982300844</v>
      </c>
      <c r="P87" s="23">
        <v>3482.9230316996222</v>
      </c>
      <c r="Q87" s="23">
        <v>4231.471899971321</v>
      </c>
      <c r="R87" s="23">
        <v>8268.565647962954</v>
      </c>
      <c r="S87" s="23">
        <v>4805.574712181689</v>
      </c>
      <c r="T87" s="23">
        <v>16230.447317434886</v>
      </c>
      <c r="U87" s="23">
        <v>7709.303658260249</v>
      </c>
      <c r="V87" s="23">
        <v>2871.1888601275823</v>
      </c>
      <c r="W87" s="24">
        <f t="shared" si="2"/>
        <v>1076043.512254243</v>
      </c>
      <c r="X87" s="25">
        <v>1466419.8916463663</v>
      </c>
      <c r="Y87" s="25">
        <v>44256.93371721975</v>
      </c>
      <c r="Z87" s="25">
        <v>0</v>
      </c>
      <c r="AA87" s="25">
        <v>72010.02022875148</v>
      </c>
      <c r="AB87" s="25">
        <v>1596.7057401720635</v>
      </c>
      <c r="AC87" s="25">
        <v>0</v>
      </c>
      <c r="AD87" s="25">
        <v>341636.6560692062</v>
      </c>
      <c r="AE87" s="25">
        <v>-1048001.5</v>
      </c>
      <c r="AF87" s="25">
        <v>0</v>
      </c>
      <c r="AG87" s="35">
        <f t="shared" si="3"/>
        <v>1953962.2196559585</v>
      </c>
      <c r="AH87" s="2"/>
      <c r="AI87" s="2"/>
    </row>
    <row r="88" spans="2:35" ht="15">
      <c r="B88" s="44" t="s">
        <v>142</v>
      </c>
      <c r="C88" s="22"/>
      <c r="D88" s="23">
        <v>120495.9171125334</v>
      </c>
      <c r="E88" s="23">
        <v>17732.273850157766</v>
      </c>
      <c r="F88" s="23">
        <v>150291.69458291028</v>
      </c>
      <c r="G88" s="23">
        <v>1327.9955806336934</v>
      </c>
      <c r="H88" s="23">
        <v>890.984229677838</v>
      </c>
      <c r="I88" s="23">
        <v>54457.92807627917</v>
      </c>
      <c r="J88" s="23">
        <v>19216.25538256913</v>
      </c>
      <c r="K88" s="23">
        <v>21097.639743611253</v>
      </c>
      <c r="L88" s="23">
        <v>9515.249404820475</v>
      </c>
      <c r="M88" s="23">
        <v>989.3592109662434</v>
      </c>
      <c r="N88" s="23">
        <v>646.3958413870498</v>
      </c>
      <c r="O88" s="23">
        <v>6603.262643999871</v>
      </c>
      <c r="P88" s="23">
        <v>1373.0220591627606</v>
      </c>
      <c r="Q88" s="23">
        <v>1669.9287817684856</v>
      </c>
      <c r="R88" s="23">
        <v>3261.810820492022</v>
      </c>
      <c r="S88" s="23">
        <v>1896.8922418304576</v>
      </c>
      <c r="T88" s="23">
        <v>6427.532457693417</v>
      </c>
      <c r="U88" s="23">
        <v>3038.0977472906284</v>
      </c>
      <c r="V88" s="23">
        <v>1131.4566467251375</v>
      </c>
      <c r="W88" s="24">
        <f t="shared" si="2"/>
        <v>422063.69641450915</v>
      </c>
      <c r="X88" s="25">
        <v>579932.4160730236</v>
      </c>
      <c r="Y88" s="25">
        <v>17433.799259080348</v>
      </c>
      <c r="Z88" s="25">
        <v>0</v>
      </c>
      <c r="AA88" s="25">
        <v>28366.396166936105</v>
      </c>
      <c r="AB88" s="25">
        <v>629.9935505214726</v>
      </c>
      <c r="AC88" s="25">
        <v>0</v>
      </c>
      <c r="AD88" s="25">
        <v>134936.75847807573</v>
      </c>
      <c r="AE88" s="25"/>
      <c r="AF88" s="25">
        <v>0</v>
      </c>
      <c r="AG88" s="35">
        <f t="shared" si="3"/>
        <v>1183363.0599421463</v>
      </c>
      <c r="AH88" s="2"/>
      <c r="AI88" s="2"/>
    </row>
    <row r="89" spans="2:35" ht="30">
      <c r="B89" s="44" t="s">
        <v>143</v>
      </c>
      <c r="C89" s="21"/>
      <c r="D89" s="23">
        <v>10989.67048054927</v>
      </c>
      <c r="E89" s="23">
        <v>109801.84875972514</v>
      </c>
      <c r="F89" s="23">
        <v>220961.70040036849</v>
      </c>
      <c r="G89" s="23">
        <v>14836.333028201409</v>
      </c>
      <c r="H89" s="23">
        <v>12852.40532857362</v>
      </c>
      <c r="I89" s="23">
        <v>319768.64127056615</v>
      </c>
      <c r="J89" s="23">
        <v>119634.8389912553</v>
      </c>
      <c r="K89" s="23">
        <v>86459.2036566801</v>
      </c>
      <c r="L89" s="23">
        <v>19035.72315535646</v>
      </c>
      <c r="M89" s="23">
        <v>42352.73055280403</v>
      </c>
      <c r="N89" s="23">
        <v>12627.949615147327</v>
      </c>
      <c r="O89" s="23">
        <v>37327.69880097834</v>
      </c>
      <c r="P89" s="23">
        <v>17138.934913635727</v>
      </c>
      <c r="Q89" s="23">
        <v>9653.633698286923</v>
      </c>
      <c r="R89" s="23">
        <v>61131.58312339743</v>
      </c>
      <c r="S89" s="23">
        <v>15354.612037787207</v>
      </c>
      <c r="T89" s="23">
        <v>35190.320676903975</v>
      </c>
      <c r="U89" s="23">
        <v>5962.930728035561</v>
      </c>
      <c r="V89" s="23">
        <v>13070.623229465336</v>
      </c>
      <c r="W89" s="24">
        <f t="shared" si="2"/>
        <v>1164151.382447718</v>
      </c>
      <c r="X89" s="25">
        <v>1085512.164707523</v>
      </c>
      <c r="Y89" s="25">
        <v>62281.50786921335</v>
      </c>
      <c r="Z89" s="25">
        <v>7119.506243461806</v>
      </c>
      <c r="AA89" s="25">
        <v>736960.6560313554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35">
        <f t="shared" si="3"/>
        <v>3056025.2172992714</v>
      </c>
      <c r="AH89" s="2"/>
      <c r="AI89" s="2"/>
    </row>
    <row r="90" spans="2:35" ht="15">
      <c r="B90" s="44" t="s">
        <v>144</v>
      </c>
      <c r="C90" s="28"/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4">
        <f t="shared" si="2"/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155665.181026666</v>
      </c>
      <c r="AF90" s="25">
        <v>-155665.181026666</v>
      </c>
      <c r="AG90" s="35">
        <f t="shared" si="3"/>
        <v>0</v>
      </c>
      <c r="AH90" s="2"/>
      <c r="AI90" s="2"/>
    </row>
    <row r="91" spans="2:35" s="6" customFormat="1" ht="15">
      <c r="B91" s="37" t="s">
        <v>100</v>
      </c>
      <c r="C91" s="29"/>
      <c r="D91" s="24">
        <f aca="true" t="shared" si="4" ref="D91:AG91">SUM(D6:D90)</f>
        <v>2299828.103298158</v>
      </c>
      <c r="E91" s="24">
        <f t="shared" si="4"/>
        <v>1914604.0866775017</v>
      </c>
      <c r="F91" s="24">
        <f t="shared" si="4"/>
        <v>4369167.116529436</v>
      </c>
      <c r="G91" s="24">
        <f t="shared" si="4"/>
        <v>668803.3964581087</v>
      </c>
      <c r="H91" s="24">
        <f t="shared" si="4"/>
        <v>117800.7831371584</v>
      </c>
      <c r="I91" s="24">
        <f t="shared" si="4"/>
        <v>4989004.46505305</v>
      </c>
      <c r="J91" s="24">
        <f t="shared" si="4"/>
        <v>1734121.992437076</v>
      </c>
      <c r="K91" s="24">
        <f t="shared" si="4"/>
        <v>988925.4419597593</v>
      </c>
      <c r="L91" s="24">
        <f t="shared" si="4"/>
        <v>332900.7163930871</v>
      </c>
      <c r="M91" s="24">
        <f t="shared" si="4"/>
        <v>444033.15974873456</v>
      </c>
      <c r="N91" s="24">
        <f t="shared" si="4"/>
        <v>239670.5980954112</v>
      </c>
      <c r="O91" s="24">
        <f t="shared" si="4"/>
        <v>577351.7727020428</v>
      </c>
      <c r="P91" s="24">
        <f t="shared" si="4"/>
        <v>418937.9896787732</v>
      </c>
      <c r="Q91" s="24">
        <f t="shared" si="4"/>
        <v>155034.4761710213</v>
      </c>
      <c r="R91" s="24">
        <f t="shared" si="4"/>
        <v>1002100.009889446</v>
      </c>
      <c r="S91" s="24">
        <f t="shared" si="4"/>
        <v>244903.08724179608</v>
      </c>
      <c r="T91" s="24">
        <f t="shared" si="4"/>
        <v>462502.2938981382</v>
      </c>
      <c r="U91" s="24">
        <f t="shared" si="4"/>
        <v>167453.27559907167</v>
      </c>
      <c r="V91" s="24">
        <f t="shared" si="4"/>
        <v>208138.87477151927</v>
      </c>
      <c r="W91" s="24">
        <f t="shared" si="4"/>
        <v>21335281.6397393</v>
      </c>
      <c r="X91" s="24">
        <f t="shared" si="4"/>
        <v>19216017.492190715</v>
      </c>
      <c r="Y91" s="24">
        <f t="shared" si="4"/>
        <v>5274670.554233454</v>
      </c>
      <c r="Z91" s="24">
        <f t="shared" si="4"/>
        <v>189000.0396147486</v>
      </c>
      <c r="AA91" s="24">
        <f t="shared" si="4"/>
        <v>10508934.194218433</v>
      </c>
      <c r="AB91" s="24">
        <f t="shared" si="4"/>
        <v>47037.35848898993</v>
      </c>
      <c r="AC91" s="24">
        <f t="shared" si="4"/>
        <v>0</v>
      </c>
      <c r="AD91" s="24">
        <f t="shared" si="4"/>
        <v>29388274.891517892</v>
      </c>
      <c r="AE91" s="24">
        <f t="shared" si="4"/>
        <v>-12541889.832264133</v>
      </c>
      <c r="AF91" s="24">
        <f t="shared" si="4"/>
        <v>0.022386706026736647</v>
      </c>
      <c r="AG91" s="35">
        <f t="shared" si="4"/>
        <v>73417326.36012608</v>
      </c>
      <c r="AH91" s="14"/>
      <c r="AI91" s="14"/>
    </row>
    <row r="92" spans="2:33" ht="15">
      <c r="B92" s="45" t="s">
        <v>82</v>
      </c>
      <c r="C92" s="30"/>
      <c r="D92" s="31">
        <v>104725.99949596339</v>
      </c>
      <c r="E92" s="31">
        <v>502952.37024349585</v>
      </c>
      <c r="F92" s="31">
        <v>281500.15475696523</v>
      </c>
      <c r="G92" s="23">
        <v>134406.27890004276</v>
      </c>
      <c r="H92" s="23">
        <v>51865.18514702208</v>
      </c>
      <c r="I92" s="23">
        <v>468185.0281944401</v>
      </c>
      <c r="J92" s="23">
        <v>979041.4247967389</v>
      </c>
      <c r="K92" s="23">
        <v>261013.17670207526</v>
      </c>
      <c r="L92" s="23">
        <v>79441.20000000001</v>
      </c>
      <c r="M92" s="23">
        <v>158338.29808591853</v>
      </c>
      <c r="N92" s="23">
        <v>261029.80000000005</v>
      </c>
      <c r="O92" s="23">
        <v>20584.160060434344</v>
      </c>
      <c r="P92" s="23">
        <v>258867.30200637525</v>
      </c>
      <c r="Q92" s="23">
        <v>165261.10518319768</v>
      </c>
      <c r="R92" s="23">
        <v>896279.456655861</v>
      </c>
      <c r="S92" s="23">
        <v>1147455.66811984</v>
      </c>
      <c r="T92" s="23">
        <v>329256.5963721443</v>
      </c>
      <c r="U92" s="23">
        <v>126727.44096937198</v>
      </c>
      <c r="V92" s="23">
        <v>66149.66820700462</v>
      </c>
      <c r="W92" s="24">
        <f>SUM(D92:V92)</f>
        <v>6293080.313896892</v>
      </c>
      <c r="X92" s="23"/>
      <c r="Y92" s="23"/>
      <c r="Z92" s="23"/>
      <c r="AA92" s="32"/>
      <c r="AB92" s="23"/>
      <c r="AC92" s="32"/>
      <c r="AD92" s="32"/>
      <c r="AE92" s="32"/>
      <c r="AF92" s="32"/>
      <c r="AG92" s="38"/>
    </row>
    <row r="93" spans="2:33" ht="15">
      <c r="B93" s="36" t="s">
        <v>76</v>
      </c>
      <c r="C93" s="28"/>
      <c r="D93" s="31">
        <v>20784.300000000014</v>
      </c>
      <c r="E93" s="31">
        <v>180947.6715437936</v>
      </c>
      <c r="F93" s="31">
        <v>79171.5428134616</v>
      </c>
      <c r="G93" s="23">
        <v>34193.72356464321</v>
      </c>
      <c r="H93" s="23">
        <v>9708.21415176101</v>
      </c>
      <c r="I93" s="23">
        <v>105718.27180555991</v>
      </c>
      <c r="J93" s="23">
        <v>184861.975203261</v>
      </c>
      <c r="K93" s="23">
        <v>143106.56883234627</v>
      </c>
      <c r="L93" s="23">
        <v>17103.0823</v>
      </c>
      <c r="M93" s="23">
        <v>39627.8</v>
      </c>
      <c r="N93" s="23">
        <v>55178.7</v>
      </c>
      <c r="O93" s="23">
        <v>6328.3</v>
      </c>
      <c r="P93" s="23">
        <v>70411.3</v>
      </c>
      <c r="Q93" s="23">
        <v>26130.104523202845</v>
      </c>
      <c r="R93" s="23">
        <v>183129.8433441386</v>
      </c>
      <c r="S93" s="23">
        <v>205460.6318801587</v>
      </c>
      <c r="T93" s="23">
        <v>63463.22884785876</v>
      </c>
      <c r="U93" s="23">
        <v>30183.880819794947</v>
      </c>
      <c r="V93" s="23">
        <v>12433.02904872013</v>
      </c>
      <c r="W93" s="24">
        <f>SUM(D93:V93)</f>
        <v>1467942.1686787007</v>
      </c>
      <c r="X93" s="23"/>
      <c r="Y93" s="23"/>
      <c r="Z93" s="23"/>
      <c r="AA93" s="23"/>
      <c r="AB93" s="23"/>
      <c r="AC93" s="23"/>
      <c r="AD93" s="23"/>
      <c r="AE93" s="23"/>
      <c r="AF93" s="23"/>
      <c r="AG93" s="38"/>
    </row>
    <row r="94" spans="2:107" ht="15">
      <c r="B94" s="36" t="s">
        <v>77</v>
      </c>
      <c r="C94" s="28"/>
      <c r="D94" s="31">
        <f>D97-D92-D93-D95-D96</f>
        <v>2351283.3217871967</v>
      </c>
      <c r="E94" s="31">
        <f aca="true" t="shared" si="5" ref="E94:W94">E97-E92-E93-E95-E96</f>
        <v>23789511.9089777</v>
      </c>
      <c r="F94" s="31">
        <f t="shared" si="5"/>
        <v>1403525.2540724338</v>
      </c>
      <c r="G94" s="31">
        <f t="shared" si="5"/>
        <v>589584.4659432651</v>
      </c>
      <c r="H94" s="31">
        <f t="shared" si="5"/>
        <v>51.49586258932413</v>
      </c>
      <c r="I94" s="31">
        <f t="shared" si="5"/>
        <v>3310688.8000000003</v>
      </c>
      <c r="J94" s="31">
        <f t="shared" si="5"/>
        <v>1972990.2000000002</v>
      </c>
      <c r="K94" s="31">
        <f t="shared" si="5"/>
        <v>1813086.4006469555</v>
      </c>
      <c r="L94" s="31">
        <f t="shared" si="5"/>
        <v>615346.696643</v>
      </c>
      <c r="M94" s="31">
        <f t="shared" si="5"/>
        <v>494620.5094636319</v>
      </c>
      <c r="N94" s="31">
        <f t="shared" si="5"/>
        <v>321015.5</v>
      </c>
      <c r="O94" s="31">
        <f t="shared" si="5"/>
        <v>756062.4389395659</v>
      </c>
      <c r="P94" s="31">
        <f t="shared" si="5"/>
        <v>230097.37805162498</v>
      </c>
      <c r="Q94" s="31">
        <f t="shared" si="5"/>
        <v>71128.1149764704</v>
      </c>
      <c r="R94" s="31">
        <f t="shared" si="5"/>
        <v>0.002456000496749766</v>
      </c>
      <c r="S94" s="31">
        <f t="shared" si="5"/>
        <v>172475.40000000113</v>
      </c>
      <c r="T94" s="31">
        <f t="shared" si="5"/>
        <v>220176.47112356266</v>
      </c>
      <c r="U94" s="31">
        <f t="shared" si="5"/>
        <v>120271.58862756763</v>
      </c>
      <c r="V94" s="31">
        <f t="shared" si="5"/>
        <v>349396.08576719416</v>
      </c>
      <c r="W94" s="33">
        <f t="shared" si="5"/>
        <v>38581312.03333876</v>
      </c>
      <c r="X94" s="23"/>
      <c r="Y94" s="23"/>
      <c r="Z94" s="23"/>
      <c r="AA94" s="23"/>
      <c r="AB94" s="23"/>
      <c r="AC94" s="23"/>
      <c r="AD94" s="23"/>
      <c r="AE94" s="23"/>
      <c r="AF94" s="23"/>
      <c r="AG94" s="39"/>
      <c r="DA94" s="5"/>
      <c r="DB94" s="5"/>
      <c r="DC94" s="5"/>
    </row>
    <row r="95" spans="2:107" ht="15">
      <c r="B95" s="36" t="s">
        <v>78</v>
      </c>
      <c r="C95" s="28"/>
      <c r="D95" s="31">
        <v>19680.05162535019</v>
      </c>
      <c r="E95" s="31">
        <v>100000</v>
      </c>
      <c r="F95" s="31">
        <v>27348.657088619937</v>
      </c>
      <c r="G95" s="23">
        <v>5809.698242048879</v>
      </c>
      <c r="H95" s="23">
        <v>832.5991386275837</v>
      </c>
      <c r="I95" s="23">
        <v>36001.6</v>
      </c>
      <c r="J95" s="23">
        <v>20206.2</v>
      </c>
      <c r="K95" s="23">
        <v>16867.01507931719</v>
      </c>
      <c r="L95" s="23">
        <v>3011.600000000004</v>
      </c>
      <c r="M95" s="23">
        <v>5776.400000000003</v>
      </c>
      <c r="N95" s="23">
        <v>3293</v>
      </c>
      <c r="O95" s="23">
        <v>5823.6</v>
      </c>
      <c r="P95" s="23">
        <v>3306.600000000003</v>
      </c>
      <c r="Q95" s="23">
        <v>1687.3560067318278</v>
      </c>
      <c r="R95" s="23">
        <v>8891.8</v>
      </c>
      <c r="S95" s="23">
        <v>8018.8</v>
      </c>
      <c r="T95" s="23">
        <v>5302.291253813704</v>
      </c>
      <c r="U95" s="23">
        <v>2336.022547675102</v>
      </c>
      <c r="V95" s="23">
        <v>2816.4787741245054</v>
      </c>
      <c r="W95" s="24">
        <f>SUM(D95:V95)</f>
        <v>277009.769756309</v>
      </c>
      <c r="X95" s="23"/>
      <c r="Y95" s="23"/>
      <c r="Z95" s="32"/>
      <c r="AA95" s="32"/>
      <c r="AB95" s="32"/>
      <c r="AC95" s="32"/>
      <c r="AD95" s="32"/>
      <c r="AE95" s="32"/>
      <c r="AF95" s="32"/>
      <c r="AG95" s="38"/>
      <c r="DA95" s="5"/>
      <c r="DB95" s="5"/>
      <c r="DC95" s="5"/>
    </row>
    <row r="96" spans="2:107" ht="15">
      <c r="B96" s="36" t="s">
        <v>79</v>
      </c>
      <c r="C96" s="28"/>
      <c r="D96" s="31">
        <v>149360.04376995174</v>
      </c>
      <c r="E96" s="31">
        <v>406290.0212981693</v>
      </c>
      <c r="F96" s="31">
        <v>283727.2042621817</v>
      </c>
      <c r="G96" s="23">
        <v>123017.9</v>
      </c>
      <c r="H96" s="23">
        <v>4009.0999999999995</v>
      </c>
      <c r="I96" s="23">
        <v>220409.5</v>
      </c>
      <c r="J96" s="23">
        <v>126560.5</v>
      </c>
      <c r="K96" s="23">
        <v>424806.127124545</v>
      </c>
      <c r="L96" s="23">
        <v>42301.99999999999</v>
      </c>
      <c r="M96" s="23">
        <v>130504.42765144957</v>
      </c>
      <c r="N96" s="23">
        <v>74384.4</v>
      </c>
      <c r="O96" s="23">
        <v>27583.89999999997</v>
      </c>
      <c r="P96" s="23">
        <v>34802.600000000035</v>
      </c>
      <c r="Q96" s="23">
        <v>14933.913768797807</v>
      </c>
      <c r="R96" s="23">
        <v>74018.9</v>
      </c>
      <c r="S96" s="23">
        <v>70503.4</v>
      </c>
      <c r="T96" s="23">
        <v>105904.82708319038</v>
      </c>
      <c r="U96" s="23">
        <v>88483.77038288405</v>
      </c>
      <c r="V96" s="23">
        <v>5072.653840040985</v>
      </c>
      <c r="W96" s="24">
        <f>SUM(D96:V96)</f>
        <v>2406675.18918121</v>
      </c>
      <c r="X96" s="23"/>
      <c r="Y96" s="23"/>
      <c r="Z96" s="32"/>
      <c r="AA96" s="32"/>
      <c r="AB96" s="32"/>
      <c r="AC96" s="32"/>
      <c r="AD96" s="32"/>
      <c r="AE96" s="32"/>
      <c r="AF96" s="32"/>
      <c r="AG96" s="38"/>
      <c r="DA96" s="5"/>
      <c r="DB96" s="5"/>
      <c r="DC96" s="5"/>
    </row>
    <row r="97" spans="2:256" s="6" customFormat="1" ht="15">
      <c r="B97" s="36" t="s">
        <v>101</v>
      </c>
      <c r="C97" s="28"/>
      <c r="D97" s="31">
        <v>2645833.716678462</v>
      </c>
      <c r="E97" s="31">
        <v>24979701.972063158</v>
      </c>
      <c r="F97" s="31">
        <v>2075272.812993662</v>
      </c>
      <c r="G97" s="23">
        <v>887012.0666499999</v>
      </c>
      <c r="H97" s="23">
        <v>66466.5943</v>
      </c>
      <c r="I97" s="23">
        <v>4141003.2</v>
      </c>
      <c r="J97" s="23">
        <v>3283660.3</v>
      </c>
      <c r="K97" s="23">
        <v>2658879.288385239</v>
      </c>
      <c r="L97" s="23">
        <v>757204.5789430001</v>
      </c>
      <c r="M97" s="23">
        <v>828867.4352010001</v>
      </c>
      <c r="N97" s="23">
        <v>714901.4</v>
      </c>
      <c r="O97" s="23">
        <v>816382.3990000003</v>
      </c>
      <c r="P97" s="23">
        <v>597485.1800580003</v>
      </c>
      <c r="Q97" s="23">
        <v>279140.59445840056</v>
      </c>
      <c r="R97" s="23">
        <v>1162320.002456</v>
      </c>
      <c r="S97" s="23">
        <v>1603913.9</v>
      </c>
      <c r="T97" s="23">
        <v>724103.4146805698</v>
      </c>
      <c r="U97" s="23">
        <v>368002.7033472937</v>
      </c>
      <c r="V97" s="23">
        <v>435867.9156370844</v>
      </c>
      <c r="W97" s="24">
        <f>SUM(D97:V97)</f>
        <v>49026019.47485188</v>
      </c>
      <c r="X97" s="28"/>
      <c r="Y97" s="31"/>
      <c r="Z97" s="31"/>
      <c r="AA97" s="31"/>
      <c r="AB97" s="23"/>
      <c r="AC97" s="23"/>
      <c r="AD97" s="23"/>
      <c r="AE97" s="23"/>
      <c r="AF97" s="23"/>
      <c r="AG97" s="38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5"/>
      <c r="AU97" s="15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6"/>
      <c r="DB97" s="17"/>
      <c r="DC97" s="17"/>
      <c r="DD97" s="9"/>
      <c r="DE97" s="9"/>
      <c r="DF97" s="9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5"/>
      <c r="DZ97" s="15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3"/>
      <c r="GH97" s="18"/>
      <c r="GI97" s="9"/>
      <c r="GJ97" s="9"/>
      <c r="GK97" s="9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5"/>
      <c r="HE97" s="15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2:107" s="6" customFormat="1" ht="15.75" thickBot="1">
      <c r="B98" s="40" t="s">
        <v>102</v>
      </c>
      <c r="C98" s="41"/>
      <c r="D98" s="42">
        <f>D91+D97</f>
        <v>4945661.81997662</v>
      </c>
      <c r="E98" s="42">
        <f aca="true" t="shared" si="6" ref="E98:W98">E91+E97</f>
        <v>26894306.05874066</v>
      </c>
      <c r="F98" s="42">
        <f t="shared" si="6"/>
        <v>6444439.929523097</v>
      </c>
      <c r="G98" s="42">
        <f t="shared" si="6"/>
        <v>1555815.4631081086</v>
      </c>
      <c r="H98" s="42">
        <f t="shared" si="6"/>
        <v>184267.3774371584</v>
      </c>
      <c r="I98" s="42">
        <f t="shared" si="6"/>
        <v>9130007.665053051</v>
      </c>
      <c r="J98" s="42">
        <f t="shared" si="6"/>
        <v>5017782.292437076</v>
      </c>
      <c r="K98" s="42">
        <f t="shared" si="6"/>
        <v>3647804.730344998</v>
      </c>
      <c r="L98" s="42">
        <f t="shared" si="6"/>
        <v>1090105.2953360872</v>
      </c>
      <c r="M98" s="42">
        <f t="shared" si="6"/>
        <v>1272900.5949497346</v>
      </c>
      <c r="N98" s="42">
        <f t="shared" si="6"/>
        <v>954571.9980954112</v>
      </c>
      <c r="O98" s="42">
        <f t="shared" si="6"/>
        <v>1393734.1717020432</v>
      </c>
      <c r="P98" s="42">
        <f t="shared" si="6"/>
        <v>1016423.1697367735</v>
      </c>
      <c r="Q98" s="42">
        <f t="shared" si="6"/>
        <v>434175.07062942185</v>
      </c>
      <c r="R98" s="42">
        <f t="shared" si="6"/>
        <v>2164420.0123454463</v>
      </c>
      <c r="S98" s="42">
        <f t="shared" si="6"/>
        <v>1848816.987241796</v>
      </c>
      <c r="T98" s="42">
        <f t="shared" si="6"/>
        <v>1186605.708578708</v>
      </c>
      <c r="U98" s="42">
        <f t="shared" si="6"/>
        <v>535455.9789463654</v>
      </c>
      <c r="V98" s="42">
        <f t="shared" si="6"/>
        <v>644006.7904086036</v>
      </c>
      <c r="W98" s="42">
        <f t="shared" si="6"/>
        <v>70361301.11459118</v>
      </c>
      <c r="X98" s="42"/>
      <c r="Y98" s="42"/>
      <c r="Z98" s="42"/>
      <c r="AA98" s="42"/>
      <c r="AB98" s="42"/>
      <c r="AC98" s="42"/>
      <c r="AD98" s="42"/>
      <c r="AE98" s="42"/>
      <c r="AF98" s="42"/>
      <c r="AG98" s="43"/>
      <c r="DA98" s="7"/>
      <c r="DB98" s="7"/>
      <c r="DC98" s="7"/>
    </row>
    <row r="99" spans="4:107" ht="15">
      <c r="D99" s="9"/>
      <c r="E99" s="10"/>
      <c r="F99" s="10"/>
      <c r="W99" s="11"/>
      <c r="DA99" s="5"/>
      <c r="DB99" s="5"/>
      <c r="DC99" s="5"/>
    </row>
    <row r="100" spans="4:107" ht="15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DA100" s="5"/>
      <c r="DB100" s="5"/>
      <c r="DC100" s="5"/>
    </row>
    <row r="101" spans="4:32" ht="15">
      <c r="D101" s="9"/>
      <c r="E101" s="9"/>
      <c r="F101" s="9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4:33" ht="15">
      <c r="D102" s="9"/>
      <c r="E102" s="9"/>
      <c r="F102" s="9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4:33" ht="15">
      <c r="D103" s="9"/>
      <c r="E103" s="9"/>
      <c r="F103" s="9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4:33" ht="15">
      <c r="D104" s="9"/>
      <c r="E104" s="9"/>
      <c r="F104" s="9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4:33" ht="15">
      <c r="D105" s="9"/>
      <c r="E105" s="9"/>
      <c r="F105" s="9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4:33" ht="15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4:33" ht="15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4:33" ht="15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4:33" ht="15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4:33" ht="15">
      <c r="D110" s="9"/>
      <c r="E110" s="9"/>
      <c r="F110" s="9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4:33" ht="15">
      <c r="D111" s="9"/>
      <c r="E111" s="9"/>
      <c r="F111" s="9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4:33" ht="15">
      <c r="D112" s="9"/>
      <c r="E112" s="9"/>
      <c r="F112" s="9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4:33" ht="15">
      <c r="D113" s="9"/>
      <c r="E113" s="9"/>
      <c r="F113" s="9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4:33" ht="15">
      <c r="D114" s="9"/>
      <c r="E114" s="9"/>
      <c r="F114" s="9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4:33" ht="15">
      <c r="D115" s="9"/>
      <c r="E115" s="9"/>
      <c r="F115" s="9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4:33" ht="15">
      <c r="D116" s="9"/>
      <c r="E116" s="9"/>
      <c r="F116" s="9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4:33" ht="15">
      <c r="D117" s="9"/>
      <c r="E117" s="9"/>
      <c r="F117" s="9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4:33" ht="15">
      <c r="D118" s="9"/>
      <c r="E118" s="9"/>
      <c r="F118" s="9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4:33" ht="15">
      <c r="D119" s="9"/>
      <c r="E119" s="9"/>
      <c r="F119" s="9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4:33" ht="15">
      <c r="D120" s="9"/>
      <c r="E120" s="9"/>
      <c r="F120" s="9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4:33" ht="15">
      <c r="D121" s="9"/>
      <c r="E121" s="9"/>
      <c r="F121" s="9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4:33" ht="15">
      <c r="D122" s="9"/>
      <c r="E122" s="9"/>
      <c r="F122" s="9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4:33" ht="15">
      <c r="D123" s="9"/>
      <c r="E123" s="9"/>
      <c r="F123" s="9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4:33" ht="15">
      <c r="D124" s="9"/>
      <c r="E124" s="9"/>
      <c r="F124" s="9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4:33" ht="15">
      <c r="D125" s="9"/>
      <c r="E125" s="9"/>
      <c r="F125" s="9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4:33" ht="15">
      <c r="D126" s="9"/>
      <c r="E126" s="9"/>
      <c r="F126" s="9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4:33" ht="15">
      <c r="D127" s="9"/>
      <c r="E127" s="9"/>
      <c r="F127" s="9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4:33" ht="15">
      <c r="D128" s="9"/>
      <c r="E128" s="9"/>
      <c r="F128" s="9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4:33" ht="15">
      <c r="D129" s="9"/>
      <c r="E129" s="9"/>
      <c r="F129" s="9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4:33" ht="15">
      <c r="D130" s="9"/>
      <c r="E130" s="9"/>
      <c r="F130" s="9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4:33" ht="15">
      <c r="D131" s="9"/>
      <c r="E131" s="9"/>
      <c r="F131" s="9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4:33" ht="15">
      <c r="D132" s="9"/>
      <c r="E132" s="9"/>
      <c r="F132" s="9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4:33" ht="15">
      <c r="D133" s="9"/>
      <c r="E133" s="9"/>
      <c r="F133" s="9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4:33" ht="15">
      <c r="D134" s="9"/>
      <c r="E134" s="9"/>
      <c r="F134" s="9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4:33" ht="15">
      <c r="D135" s="9"/>
      <c r="E135" s="9"/>
      <c r="F135" s="9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4:33" ht="15">
      <c r="D136" s="9"/>
      <c r="E136" s="9"/>
      <c r="F136" s="9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4:33" ht="15">
      <c r="D137" s="9"/>
      <c r="E137" s="9"/>
      <c r="F137" s="9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4:33" ht="15">
      <c r="D138" s="9"/>
      <c r="E138" s="9"/>
      <c r="F138" s="9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4:33" ht="15">
      <c r="D139" s="9"/>
      <c r="E139" s="9"/>
      <c r="F139" s="9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4:33" ht="15">
      <c r="D140" s="9"/>
      <c r="E140" s="9"/>
      <c r="F140" s="9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4:33" ht="15">
      <c r="D141" s="9"/>
      <c r="E141" s="9"/>
      <c r="F141" s="9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4:33" ht="15">
      <c r="D142" s="9"/>
      <c r="E142" s="9"/>
      <c r="F142" s="9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4:33" ht="15">
      <c r="D143" s="9"/>
      <c r="E143" s="9"/>
      <c r="F143" s="9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4:33" ht="15">
      <c r="D144" s="9"/>
      <c r="E144" s="9"/>
      <c r="F144" s="9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4:33" ht="15">
      <c r="D145" s="9"/>
      <c r="E145" s="9"/>
      <c r="F145" s="9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4:33" ht="15">
      <c r="D146" s="9"/>
      <c r="E146" s="9"/>
      <c r="F146" s="9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4:33" ht="15">
      <c r="D147" s="9"/>
      <c r="E147" s="9"/>
      <c r="F147" s="9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4:33" ht="15">
      <c r="D148" s="9"/>
      <c r="E148" s="9"/>
      <c r="F148" s="9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4:33" ht="15">
      <c r="D149" s="9"/>
      <c r="E149" s="9"/>
      <c r="F149" s="9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4:33" ht="15">
      <c r="D150" s="9"/>
      <c r="E150" s="9"/>
      <c r="F150" s="9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4:33" ht="15">
      <c r="D151" s="9"/>
      <c r="E151" s="9"/>
      <c r="F151" s="9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4:33" ht="15">
      <c r="D152" s="9"/>
      <c r="E152" s="9"/>
      <c r="F152" s="9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4:33" ht="15">
      <c r="D153" s="9"/>
      <c r="E153" s="9"/>
      <c r="F153" s="9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4:33" ht="15">
      <c r="D154" s="9"/>
      <c r="E154" s="9"/>
      <c r="F154" s="9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4:33" ht="15">
      <c r="D155" s="9"/>
      <c r="E155" s="9"/>
      <c r="F155" s="9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4:33" ht="15">
      <c r="D156" s="9"/>
      <c r="E156" s="9"/>
      <c r="F156" s="9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4:33" ht="15">
      <c r="D157" s="9"/>
      <c r="E157" s="9"/>
      <c r="F157" s="9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4:33" ht="15">
      <c r="D158" s="9"/>
      <c r="E158" s="9"/>
      <c r="F158" s="9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4:33" ht="15">
      <c r="D159" s="9"/>
      <c r="E159" s="9"/>
      <c r="F159" s="9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4:33" ht="15">
      <c r="D160" s="9"/>
      <c r="E160" s="9"/>
      <c r="F160" s="9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4:33" ht="15">
      <c r="D161" s="9"/>
      <c r="E161" s="9"/>
      <c r="F161" s="9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4:33" ht="15">
      <c r="D162" s="9"/>
      <c r="E162" s="9"/>
      <c r="F162" s="9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4:33" ht="15">
      <c r="D163" s="9"/>
      <c r="E163" s="9"/>
      <c r="F163" s="9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4:33" ht="15">
      <c r="D164" s="9"/>
      <c r="E164" s="9"/>
      <c r="F164" s="9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4:33" ht="15">
      <c r="D165" s="9"/>
      <c r="E165" s="9"/>
      <c r="F165" s="9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4:33" ht="15">
      <c r="D166" s="9"/>
      <c r="E166" s="9"/>
      <c r="F166" s="9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4:33" ht="15">
      <c r="D167" s="9"/>
      <c r="E167" s="9"/>
      <c r="F167" s="9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4:33" ht="15">
      <c r="D168" s="9"/>
      <c r="E168" s="9"/>
      <c r="F168" s="9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4:33" ht="15">
      <c r="D169" s="9"/>
      <c r="E169" s="9"/>
      <c r="F169" s="9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4:33" ht="15">
      <c r="D170" s="9"/>
      <c r="E170" s="9"/>
      <c r="F170" s="9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4:33" ht="15">
      <c r="D171" s="9"/>
      <c r="E171" s="9"/>
      <c r="F171" s="9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4:33" ht="15">
      <c r="D172" s="9"/>
      <c r="E172" s="9"/>
      <c r="F172" s="9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4:33" ht="15">
      <c r="D173" s="9"/>
      <c r="E173" s="9"/>
      <c r="F173" s="9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4:33" ht="15">
      <c r="D174" s="9"/>
      <c r="E174" s="9"/>
      <c r="F174" s="9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4:33" ht="15">
      <c r="D175" s="9"/>
      <c r="E175" s="9"/>
      <c r="F175" s="9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4:33" ht="15">
      <c r="D176" s="9"/>
      <c r="E176" s="9"/>
      <c r="F176" s="9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4:33" ht="15">
      <c r="D177" s="9"/>
      <c r="E177" s="9"/>
      <c r="F177" s="9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4:33" ht="15">
      <c r="D178" s="9"/>
      <c r="E178" s="9"/>
      <c r="F178" s="9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4:33" ht="15">
      <c r="D179" s="9"/>
      <c r="E179" s="9"/>
      <c r="F179" s="9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4:33" ht="15">
      <c r="D180" s="9"/>
      <c r="E180" s="9"/>
      <c r="F180" s="9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4:33" ht="15">
      <c r="D181" s="9"/>
      <c r="E181" s="9"/>
      <c r="F181" s="9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4:33" ht="15">
      <c r="D182" s="9"/>
      <c r="E182" s="9"/>
      <c r="F182" s="9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4:33" ht="15">
      <c r="D183" s="9"/>
      <c r="E183" s="9"/>
      <c r="F183" s="9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4:33" ht="15">
      <c r="D184" s="9"/>
      <c r="E184" s="9"/>
      <c r="F184" s="9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4:33" ht="15">
      <c r="D185" s="9"/>
      <c r="E185" s="9"/>
      <c r="F185" s="9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4:33" ht="15">
      <c r="D186" s="9"/>
      <c r="E186" s="9"/>
      <c r="F186" s="9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4:33" ht="15">
      <c r="D187" s="9"/>
      <c r="E187" s="9"/>
      <c r="F187" s="9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4:33" ht="15">
      <c r="D188" s="9"/>
      <c r="E188" s="9"/>
      <c r="F188" s="9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4:33" ht="15">
      <c r="D189" s="9"/>
      <c r="E189" s="9"/>
      <c r="F189" s="9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4:33" ht="15">
      <c r="D190" s="9"/>
      <c r="E190" s="9"/>
      <c r="F190" s="9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4:33" ht="15">
      <c r="D191" s="9"/>
      <c r="E191" s="9"/>
      <c r="F191" s="9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4:33" ht="15">
      <c r="D192" s="9"/>
      <c r="E192" s="9"/>
      <c r="F192" s="9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4:33" ht="15">
      <c r="D193" s="9"/>
      <c r="E193" s="9"/>
      <c r="F193" s="9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4:33" ht="15">
      <c r="D194" s="9"/>
      <c r="E194" s="9"/>
      <c r="F194" s="9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4:33" ht="15">
      <c r="D195" s="9"/>
      <c r="E195" s="9"/>
      <c r="F195" s="9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4:33" ht="15">
      <c r="D196" s="9"/>
      <c r="E196" s="9"/>
      <c r="F196" s="9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4:33" ht="15">
      <c r="D197" s="9"/>
      <c r="E197" s="9"/>
      <c r="F197" s="9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4:33" ht="15">
      <c r="D198" s="9"/>
      <c r="E198" s="9"/>
      <c r="F198" s="9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4:33" ht="15">
      <c r="D199" s="9"/>
      <c r="E199" s="9"/>
      <c r="F199" s="9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4:6" ht="15">
      <c r="D200" s="10"/>
      <c r="E200" s="10"/>
      <c r="F200" s="10"/>
    </row>
    <row r="201" spans="4:6" ht="15">
      <c r="D201" s="10"/>
      <c r="E201" s="10"/>
      <c r="F201" s="10"/>
    </row>
    <row r="202" spans="4:6" ht="15">
      <c r="D202" s="10"/>
      <c r="E202" s="10"/>
      <c r="F202" s="10"/>
    </row>
    <row r="203" spans="4:6" ht="15">
      <c r="D203" s="10"/>
      <c r="E203" s="10"/>
      <c r="F203" s="10"/>
    </row>
    <row r="204" spans="4:6" ht="15">
      <c r="D204" s="10"/>
      <c r="E204" s="10"/>
      <c r="F204" s="10"/>
    </row>
    <row r="205" spans="4:6" ht="15">
      <c r="D205" s="10"/>
      <c r="E205" s="10"/>
      <c r="F205" s="10"/>
    </row>
    <row r="206" spans="4:6" ht="15">
      <c r="D206" s="10"/>
      <c r="E206" s="10"/>
      <c r="F206" s="10"/>
    </row>
    <row r="207" spans="4:6" ht="15">
      <c r="D207" s="10"/>
      <c r="E207" s="10"/>
      <c r="F207" s="10"/>
    </row>
    <row r="208" spans="4:6" ht="15">
      <c r="D208" s="10"/>
      <c r="E208" s="10"/>
      <c r="F208" s="10"/>
    </row>
    <row r="209" spans="4:6" ht="15">
      <c r="D209" s="10"/>
      <c r="E209" s="10"/>
      <c r="F209" s="10"/>
    </row>
    <row r="210" spans="4:6" ht="15">
      <c r="D210" s="10"/>
      <c r="E210" s="10"/>
      <c r="F210" s="10"/>
    </row>
    <row r="211" spans="4:6" ht="15">
      <c r="D211" s="10"/>
      <c r="E211" s="10"/>
      <c r="F211" s="10"/>
    </row>
    <row r="212" spans="4:6" ht="15">
      <c r="D212" s="10"/>
      <c r="E212" s="10"/>
      <c r="F212" s="10"/>
    </row>
    <row r="213" spans="4:6" ht="15">
      <c r="D213" s="10"/>
      <c r="E213" s="10"/>
      <c r="F213" s="10"/>
    </row>
    <row r="214" spans="4:6" ht="15">
      <c r="D214" s="10"/>
      <c r="E214" s="10"/>
      <c r="F214" s="10"/>
    </row>
    <row r="215" spans="4:6" ht="15">
      <c r="D215" s="10"/>
      <c r="E215" s="10"/>
      <c r="F215" s="10"/>
    </row>
    <row r="216" spans="4:6" ht="15">
      <c r="D216" s="10"/>
      <c r="E216" s="10"/>
      <c r="F216" s="10"/>
    </row>
    <row r="217" spans="4:6" ht="15">
      <c r="D217" s="10"/>
      <c r="E217" s="10"/>
      <c r="F217" s="10"/>
    </row>
    <row r="218" spans="4:6" ht="15">
      <c r="D218" s="10"/>
      <c r="E218" s="10"/>
      <c r="F218" s="10"/>
    </row>
    <row r="219" spans="4:6" ht="15">
      <c r="D219" s="10"/>
      <c r="E219" s="10"/>
      <c r="F219" s="10"/>
    </row>
    <row r="220" spans="4:6" ht="15">
      <c r="D220" s="10"/>
      <c r="E220" s="10"/>
      <c r="F220" s="10"/>
    </row>
    <row r="221" spans="4:6" ht="15">
      <c r="D221" s="10"/>
      <c r="E221" s="10"/>
      <c r="F221" s="10"/>
    </row>
    <row r="222" spans="4:6" ht="15">
      <c r="D222" s="10"/>
      <c r="E222" s="10"/>
      <c r="F222" s="10"/>
    </row>
    <row r="223" spans="4:6" ht="15">
      <c r="D223" s="10"/>
      <c r="E223" s="10"/>
      <c r="F223" s="10"/>
    </row>
    <row r="224" spans="4:6" ht="15">
      <c r="D224" s="10"/>
      <c r="E224" s="10"/>
      <c r="F224" s="10"/>
    </row>
    <row r="225" spans="4:6" ht="15">
      <c r="D225" s="10"/>
      <c r="E225" s="10"/>
      <c r="F225" s="10"/>
    </row>
    <row r="226" spans="4:6" ht="15">
      <c r="D226" s="10"/>
      <c r="E226" s="10"/>
      <c r="F226" s="10"/>
    </row>
    <row r="227" spans="4:6" ht="15">
      <c r="D227" s="10"/>
      <c r="E227" s="10"/>
      <c r="F227" s="10"/>
    </row>
    <row r="228" spans="4:6" ht="15">
      <c r="D228" s="10"/>
      <c r="E228" s="10"/>
      <c r="F228" s="10"/>
    </row>
    <row r="229" spans="4:6" ht="15">
      <c r="D229" s="10"/>
      <c r="E229" s="10"/>
      <c r="F229" s="10"/>
    </row>
    <row r="230" spans="4:6" ht="15">
      <c r="D230" s="10"/>
      <c r="E230" s="10"/>
      <c r="F230" s="10"/>
    </row>
    <row r="231" spans="4:6" ht="15">
      <c r="D231" s="10"/>
      <c r="E231" s="10"/>
      <c r="F231" s="10"/>
    </row>
    <row r="232" spans="4:6" ht="15">
      <c r="D232" s="10"/>
      <c r="E232" s="10"/>
      <c r="F232" s="10"/>
    </row>
    <row r="233" spans="4:6" ht="15">
      <c r="D233" s="10"/>
      <c r="E233" s="10"/>
      <c r="F233" s="10"/>
    </row>
    <row r="234" spans="4:6" ht="15">
      <c r="D234" s="10"/>
      <c r="E234" s="10"/>
      <c r="F234" s="10"/>
    </row>
    <row r="235" spans="4:6" ht="15">
      <c r="D235" s="10"/>
      <c r="E235" s="10"/>
      <c r="F235" s="10"/>
    </row>
    <row r="236" spans="4:6" ht="15">
      <c r="D236" s="10"/>
      <c r="E236" s="10"/>
      <c r="F236" s="10"/>
    </row>
    <row r="237" spans="4:6" ht="15">
      <c r="D237" s="10"/>
      <c r="E237" s="10"/>
      <c r="F237" s="10"/>
    </row>
    <row r="238" spans="4:6" ht="15">
      <c r="D238" s="10"/>
      <c r="E238" s="10"/>
      <c r="F238" s="10"/>
    </row>
    <row r="239" spans="4:6" ht="15">
      <c r="D239" s="10"/>
      <c r="E239" s="10"/>
      <c r="F239" s="10"/>
    </row>
    <row r="240" spans="4:6" ht="15">
      <c r="D240" s="10"/>
      <c r="E240" s="10"/>
      <c r="F240" s="10"/>
    </row>
    <row r="241" spans="4:6" ht="15">
      <c r="D241" s="10"/>
      <c r="E241" s="10"/>
      <c r="F241" s="10"/>
    </row>
    <row r="242" spans="4:6" ht="15">
      <c r="D242" s="10"/>
      <c r="E242" s="10"/>
      <c r="F242" s="10"/>
    </row>
    <row r="243" spans="4:6" ht="15">
      <c r="D243" s="10"/>
      <c r="E243" s="10"/>
      <c r="F243" s="10"/>
    </row>
    <row r="244" spans="4:6" ht="15">
      <c r="D244" s="10"/>
      <c r="E244" s="10"/>
      <c r="F244" s="10"/>
    </row>
    <row r="245" spans="4:6" ht="15">
      <c r="D245" s="10"/>
      <c r="E245" s="10"/>
      <c r="F245" s="10"/>
    </row>
    <row r="246" spans="4:6" ht="15">
      <c r="D246" s="10"/>
      <c r="E246" s="10"/>
      <c r="F246" s="10"/>
    </row>
    <row r="247" spans="4:6" ht="15">
      <c r="D247" s="10"/>
      <c r="E247" s="10"/>
      <c r="F247" s="10"/>
    </row>
    <row r="248" spans="4:6" ht="15">
      <c r="D248" s="10"/>
      <c r="E248" s="10"/>
      <c r="F248" s="10"/>
    </row>
    <row r="249" spans="4:6" ht="15">
      <c r="D249" s="10"/>
      <c r="E249" s="10"/>
      <c r="F249" s="10"/>
    </row>
    <row r="250" spans="4:6" ht="15">
      <c r="D250" s="10"/>
      <c r="E250" s="10"/>
      <c r="F250" s="10"/>
    </row>
    <row r="251" spans="4:6" ht="15">
      <c r="D251" s="10"/>
      <c r="E251" s="10"/>
      <c r="F251" s="10"/>
    </row>
    <row r="252" spans="4:6" ht="15">
      <c r="D252" s="10"/>
      <c r="E252" s="10"/>
      <c r="F252" s="10"/>
    </row>
    <row r="253" spans="4:6" ht="15">
      <c r="D253" s="10"/>
      <c r="E253" s="10"/>
      <c r="F253" s="10"/>
    </row>
    <row r="254" spans="4:6" ht="15">
      <c r="D254" s="10"/>
      <c r="E254" s="10"/>
      <c r="F254" s="10"/>
    </row>
    <row r="255" spans="4:6" ht="15">
      <c r="D255" s="10"/>
      <c r="E255" s="10"/>
      <c r="F255" s="10"/>
    </row>
    <row r="256" spans="4:6" ht="15">
      <c r="D256" s="10"/>
      <c r="E256" s="10"/>
      <c r="F256" s="10"/>
    </row>
    <row r="257" spans="4:6" ht="15">
      <c r="D257" s="10"/>
      <c r="E257" s="10"/>
      <c r="F257" s="10"/>
    </row>
    <row r="258" spans="4:6" ht="15">
      <c r="D258" s="10"/>
      <c r="E258" s="10"/>
      <c r="F258" s="10"/>
    </row>
    <row r="259" spans="4:6" ht="15">
      <c r="D259" s="10"/>
      <c r="E259" s="10"/>
      <c r="F259" s="10"/>
    </row>
    <row r="260" spans="4:6" ht="15">
      <c r="D260" s="10"/>
      <c r="E260" s="10"/>
      <c r="F260" s="10"/>
    </row>
    <row r="261" spans="4:6" ht="15">
      <c r="D261" s="10"/>
      <c r="E261" s="10"/>
      <c r="F261" s="10"/>
    </row>
    <row r="262" spans="4:6" ht="15">
      <c r="D262" s="10"/>
      <c r="E262" s="10"/>
      <c r="F262" s="10"/>
    </row>
    <row r="263" spans="4:6" ht="15">
      <c r="D263" s="10"/>
      <c r="E263" s="10"/>
      <c r="F263" s="10"/>
    </row>
    <row r="264" spans="4:6" ht="15">
      <c r="D264" s="10"/>
      <c r="E264" s="10"/>
      <c r="F264" s="10"/>
    </row>
    <row r="265" spans="4:6" ht="15">
      <c r="D265" s="10"/>
      <c r="E265" s="10"/>
      <c r="F265" s="10"/>
    </row>
    <row r="266" spans="4:6" ht="15">
      <c r="D266" s="10"/>
      <c r="E266" s="10"/>
      <c r="F266" s="10"/>
    </row>
    <row r="267" spans="4:6" ht="15">
      <c r="D267" s="10"/>
      <c r="E267" s="10"/>
      <c r="F267" s="10"/>
    </row>
    <row r="268" spans="4:6" ht="15">
      <c r="D268" s="10"/>
      <c r="E268" s="10"/>
      <c r="F268" s="10"/>
    </row>
    <row r="269" spans="4:6" ht="15">
      <c r="D269" s="10"/>
      <c r="E269" s="10"/>
      <c r="F269" s="10"/>
    </row>
    <row r="270" spans="4:6" ht="15">
      <c r="D270" s="10"/>
      <c r="E270" s="10"/>
      <c r="F270" s="10"/>
    </row>
    <row r="271" spans="4:6" ht="15">
      <c r="D271" s="10"/>
      <c r="E271" s="10"/>
      <c r="F271" s="10"/>
    </row>
    <row r="272" spans="4:6" ht="15">
      <c r="D272" s="10"/>
      <c r="E272" s="10"/>
      <c r="F272" s="10"/>
    </row>
    <row r="273" spans="4:6" ht="15">
      <c r="D273" s="10"/>
      <c r="E273" s="10"/>
      <c r="F273" s="10"/>
    </row>
    <row r="274" spans="4:6" ht="15">
      <c r="D274" s="10"/>
      <c r="E274" s="10"/>
      <c r="F274" s="10"/>
    </row>
    <row r="275" spans="4:6" ht="15">
      <c r="D275" s="10"/>
      <c r="E275" s="10"/>
      <c r="F275" s="10"/>
    </row>
    <row r="276" spans="4:6" ht="15">
      <c r="D276" s="10"/>
      <c r="E276" s="10"/>
      <c r="F276" s="10"/>
    </row>
    <row r="277" spans="4:6" ht="15">
      <c r="D277" s="10"/>
      <c r="E277" s="10"/>
      <c r="F277" s="10"/>
    </row>
    <row r="278" spans="4:6" ht="15">
      <c r="D278" s="10"/>
      <c r="E278" s="10"/>
      <c r="F278" s="10"/>
    </row>
    <row r="279" spans="4:6" ht="15">
      <c r="D279" s="10"/>
      <c r="E279" s="10"/>
      <c r="F279" s="10"/>
    </row>
    <row r="280" spans="4:6" ht="15">
      <c r="D280" s="10"/>
      <c r="E280" s="10"/>
      <c r="F280" s="10"/>
    </row>
    <row r="281" spans="4:6" ht="15">
      <c r="D281" s="10"/>
      <c r="E281" s="10"/>
      <c r="F281" s="10"/>
    </row>
    <row r="282" spans="4:6" ht="15">
      <c r="D282" s="10"/>
      <c r="E282" s="10"/>
      <c r="F282" s="10"/>
    </row>
    <row r="283" spans="4:6" ht="15">
      <c r="D283" s="10"/>
      <c r="E283" s="10"/>
      <c r="F283" s="10"/>
    </row>
    <row r="284" spans="4:6" ht="15">
      <c r="D284" s="10"/>
      <c r="E284" s="10"/>
      <c r="F284" s="10"/>
    </row>
    <row r="285" spans="4:6" ht="15">
      <c r="D285" s="10"/>
      <c r="E285" s="10"/>
      <c r="F285" s="10"/>
    </row>
    <row r="286" spans="4:6" ht="15">
      <c r="D286" s="10"/>
      <c r="E286" s="10"/>
      <c r="F286" s="10"/>
    </row>
    <row r="287" spans="4:6" ht="15">
      <c r="D287" s="10"/>
      <c r="E287" s="10"/>
      <c r="F287" s="10"/>
    </row>
    <row r="288" spans="4:6" ht="15">
      <c r="D288" s="10"/>
      <c r="E288" s="10"/>
      <c r="F288" s="10"/>
    </row>
    <row r="289" spans="4:6" ht="15">
      <c r="D289" s="10"/>
      <c r="E289" s="10"/>
      <c r="F289" s="10"/>
    </row>
    <row r="290" spans="4:6" ht="15">
      <c r="D290" s="10"/>
      <c r="E290" s="10"/>
      <c r="F290" s="10"/>
    </row>
    <row r="291" spans="4:6" ht="15">
      <c r="D291" s="10"/>
      <c r="E291" s="10"/>
      <c r="F291" s="10"/>
    </row>
    <row r="292" spans="4:6" ht="15">
      <c r="D292" s="10"/>
      <c r="E292" s="10"/>
      <c r="F292" s="10"/>
    </row>
    <row r="293" spans="4:6" ht="15">
      <c r="D293" s="10"/>
      <c r="E293" s="10"/>
      <c r="F293" s="10"/>
    </row>
    <row r="294" spans="4:6" ht="15">
      <c r="D294" s="10"/>
      <c r="E294" s="10"/>
      <c r="F294" s="10"/>
    </row>
    <row r="295" spans="4:6" ht="15">
      <c r="D295" s="10"/>
      <c r="E295" s="10"/>
      <c r="F295" s="10"/>
    </row>
    <row r="296" spans="4:6" ht="15">
      <c r="D296" s="10"/>
      <c r="E296" s="10"/>
      <c r="F296" s="10"/>
    </row>
    <row r="297" spans="4:6" ht="15">
      <c r="D297" s="10"/>
      <c r="E297" s="10"/>
      <c r="F297" s="10"/>
    </row>
    <row r="298" spans="4:6" ht="15">
      <c r="D298" s="10"/>
      <c r="E298" s="10"/>
      <c r="F298" s="10"/>
    </row>
    <row r="299" spans="4:6" ht="15">
      <c r="D299" s="10"/>
      <c r="E299" s="10"/>
      <c r="F299" s="10"/>
    </row>
    <row r="300" spans="4:6" ht="15">
      <c r="D300" s="10"/>
      <c r="E300" s="10"/>
      <c r="F300" s="10"/>
    </row>
    <row r="301" spans="4:6" ht="15">
      <c r="D301" s="10"/>
      <c r="E301" s="10"/>
      <c r="F301" s="10"/>
    </row>
    <row r="302" spans="4:6" ht="15">
      <c r="D302" s="10"/>
      <c r="E302" s="10"/>
      <c r="F302" s="10"/>
    </row>
    <row r="303" spans="4:6" ht="15">
      <c r="D303" s="10"/>
      <c r="E303" s="10"/>
      <c r="F303" s="10"/>
    </row>
    <row r="304" spans="4:6" ht="15">
      <c r="D304" s="10"/>
      <c r="E304" s="10"/>
      <c r="F304" s="10"/>
    </row>
    <row r="305" spans="4:6" ht="15">
      <c r="D305" s="10"/>
      <c r="E305" s="10"/>
      <c r="F305" s="10"/>
    </row>
    <row r="306" spans="4:6" ht="15">
      <c r="D306" s="10"/>
      <c r="E306" s="10"/>
      <c r="F306" s="10"/>
    </row>
    <row r="307" spans="4:6" ht="15">
      <c r="D307" s="10"/>
      <c r="E307" s="10"/>
      <c r="F307" s="10"/>
    </row>
    <row r="308" spans="4:6" ht="15">
      <c r="D308" s="10"/>
      <c r="E308" s="10"/>
      <c r="F308" s="10"/>
    </row>
    <row r="309" spans="4:6" ht="15">
      <c r="D309" s="10"/>
      <c r="E309" s="10"/>
      <c r="F309" s="10"/>
    </row>
    <row r="310" spans="4:6" ht="15">
      <c r="D310" s="10"/>
      <c r="E310" s="10"/>
      <c r="F310" s="10"/>
    </row>
    <row r="311" spans="4:6" ht="15">
      <c r="D311" s="10"/>
      <c r="E311" s="10"/>
      <c r="F311" s="10"/>
    </row>
    <row r="312" spans="4:6" ht="15">
      <c r="D312" s="10"/>
      <c r="E312" s="10"/>
      <c r="F312" s="10"/>
    </row>
    <row r="313" spans="4:6" ht="15">
      <c r="D313" s="10"/>
      <c r="E313" s="10"/>
      <c r="F313" s="10"/>
    </row>
    <row r="314" spans="4:6" ht="15">
      <c r="D314" s="10"/>
      <c r="E314" s="10"/>
      <c r="F314" s="10"/>
    </row>
    <row r="315" spans="4:6" ht="15">
      <c r="D315" s="10"/>
      <c r="E315" s="10"/>
      <c r="F315" s="10"/>
    </row>
    <row r="316" spans="4:6" ht="15">
      <c r="D316" s="10"/>
      <c r="E316" s="10"/>
      <c r="F316" s="10"/>
    </row>
    <row r="317" spans="4:6" ht="15">
      <c r="D317" s="10"/>
      <c r="E317" s="10"/>
      <c r="F317" s="10"/>
    </row>
    <row r="318" spans="4:6" ht="15">
      <c r="D318" s="10"/>
      <c r="E318" s="10"/>
      <c r="F318" s="10"/>
    </row>
    <row r="319" spans="4:6" ht="15">
      <c r="D319" s="10"/>
      <c r="E319" s="10"/>
      <c r="F319" s="10"/>
    </row>
    <row r="320" spans="4:6" ht="15">
      <c r="D320" s="10"/>
      <c r="E320" s="10"/>
      <c r="F320" s="10"/>
    </row>
    <row r="321" spans="4:6" ht="15">
      <c r="D321" s="10"/>
      <c r="E321" s="10"/>
      <c r="F321" s="10"/>
    </row>
    <row r="322" spans="4:6" ht="15">
      <c r="D322" s="10"/>
      <c r="E322" s="10"/>
      <c r="F322" s="10"/>
    </row>
    <row r="323" spans="4:6" ht="15">
      <c r="D323" s="10"/>
      <c r="E323" s="10"/>
      <c r="F323" s="10"/>
    </row>
    <row r="324" spans="4:6" ht="15">
      <c r="D324" s="10"/>
      <c r="E324" s="10"/>
      <c r="F324" s="10"/>
    </row>
    <row r="325" spans="4:6" ht="15">
      <c r="D325" s="10"/>
      <c r="E325" s="10"/>
      <c r="F325" s="10"/>
    </row>
    <row r="326" spans="4:6" ht="15">
      <c r="D326" s="10"/>
      <c r="E326" s="10"/>
      <c r="F326" s="10"/>
    </row>
    <row r="327" spans="4:6" ht="15">
      <c r="D327" s="10"/>
      <c r="E327" s="10"/>
      <c r="F327" s="10"/>
    </row>
    <row r="328" spans="4:6" ht="15">
      <c r="D328" s="10"/>
      <c r="E328" s="10"/>
      <c r="F328" s="10"/>
    </row>
    <row r="329" spans="4:6" ht="15">
      <c r="D329" s="10"/>
      <c r="E329" s="10"/>
      <c r="F329" s="10"/>
    </row>
    <row r="330" spans="4:6" ht="15">
      <c r="D330" s="10"/>
      <c r="E330" s="10"/>
      <c r="F330" s="10"/>
    </row>
    <row r="331" spans="4:6" ht="15">
      <c r="D331" s="10"/>
      <c r="E331" s="10"/>
      <c r="F331" s="10"/>
    </row>
    <row r="332" spans="4:6" ht="15">
      <c r="D332" s="10"/>
      <c r="E332" s="10"/>
      <c r="F332" s="10"/>
    </row>
    <row r="333" spans="4:6" ht="15">
      <c r="D333" s="10"/>
      <c r="E333" s="10"/>
      <c r="F333" s="10"/>
    </row>
    <row r="334" spans="4:6" ht="15">
      <c r="D334" s="10"/>
      <c r="E334" s="10"/>
      <c r="F334" s="10"/>
    </row>
    <row r="335" spans="4:6" ht="15">
      <c r="D335" s="10"/>
      <c r="E335" s="10"/>
      <c r="F335" s="10"/>
    </row>
    <row r="336" spans="4:6" ht="15">
      <c r="D336" s="10"/>
      <c r="E336" s="10"/>
      <c r="F336" s="10"/>
    </row>
    <row r="337" spans="4:6" ht="15">
      <c r="D337" s="10"/>
      <c r="E337" s="10"/>
      <c r="F337" s="10"/>
    </row>
    <row r="338" spans="4:6" ht="15">
      <c r="D338" s="10"/>
      <c r="E338" s="10"/>
      <c r="F338" s="10"/>
    </row>
    <row r="339" spans="4:6" ht="15">
      <c r="D339" s="10"/>
      <c r="E339" s="10"/>
      <c r="F339" s="10"/>
    </row>
    <row r="340" spans="4:6" ht="15">
      <c r="D340" s="10"/>
      <c r="E340" s="10"/>
      <c r="F340" s="10"/>
    </row>
    <row r="341" spans="4:6" ht="15">
      <c r="D341" s="10"/>
      <c r="E341" s="10"/>
      <c r="F341" s="10"/>
    </row>
    <row r="342" spans="4:6" ht="15">
      <c r="D342" s="10"/>
      <c r="E342" s="10"/>
      <c r="F342" s="10"/>
    </row>
    <row r="343" spans="4:6" ht="15">
      <c r="D343" s="10"/>
      <c r="E343" s="10"/>
      <c r="F343" s="10"/>
    </row>
    <row r="344" spans="4:6" ht="15">
      <c r="D344" s="10"/>
      <c r="E344" s="10"/>
      <c r="F344" s="10"/>
    </row>
    <row r="345" spans="4:6" ht="15">
      <c r="D345" s="10"/>
      <c r="E345" s="10"/>
      <c r="F345" s="10"/>
    </row>
    <row r="346" spans="4:6" ht="15">
      <c r="D346" s="10"/>
      <c r="E346" s="10"/>
      <c r="F346" s="10"/>
    </row>
    <row r="347" spans="4:6" ht="15">
      <c r="D347" s="10"/>
      <c r="E347" s="10"/>
      <c r="F347" s="10"/>
    </row>
    <row r="348" spans="4:6" ht="15">
      <c r="D348" s="10"/>
      <c r="E348" s="10"/>
      <c r="F348" s="10"/>
    </row>
    <row r="349" spans="4:6" ht="15">
      <c r="D349" s="10"/>
      <c r="E349" s="10"/>
      <c r="F349" s="10"/>
    </row>
    <row r="350" spans="4:6" ht="15">
      <c r="D350" s="10"/>
      <c r="E350" s="10"/>
      <c r="F350" s="10"/>
    </row>
    <row r="351" spans="4:6" ht="15">
      <c r="D351" s="10"/>
      <c r="E351" s="10"/>
      <c r="F351" s="10"/>
    </row>
    <row r="352" spans="4:6" ht="15">
      <c r="D352" s="10"/>
      <c r="E352" s="10"/>
      <c r="F352" s="10"/>
    </row>
    <row r="353" spans="4:6" ht="15">
      <c r="D353" s="10"/>
      <c r="E353" s="10"/>
      <c r="F353" s="10"/>
    </row>
    <row r="354" spans="4:6" ht="15">
      <c r="D354" s="10"/>
      <c r="E354" s="10"/>
      <c r="F354" s="10"/>
    </row>
    <row r="355" spans="4:6" ht="15">
      <c r="D355" s="10"/>
      <c r="E355" s="10"/>
      <c r="F355" s="10"/>
    </row>
    <row r="356" spans="4:6" ht="15">
      <c r="D356" s="10"/>
      <c r="E356" s="10"/>
      <c r="F356" s="10"/>
    </row>
    <row r="357" spans="4:6" ht="15">
      <c r="D357" s="10"/>
      <c r="E357" s="10"/>
      <c r="F357" s="10"/>
    </row>
    <row r="358" spans="4:6" ht="15">
      <c r="D358" s="10"/>
      <c r="E358" s="10"/>
      <c r="F358" s="10"/>
    </row>
    <row r="359" spans="4:6" ht="15">
      <c r="D359" s="10"/>
      <c r="E359" s="10"/>
      <c r="F359" s="10"/>
    </row>
    <row r="360" spans="4:6" ht="15">
      <c r="D360" s="10"/>
      <c r="E360" s="10"/>
      <c r="F360" s="10"/>
    </row>
    <row r="361" spans="4:6" ht="15">
      <c r="D361" s="10"/>
      <c r="E361" s="10"/>
      <c r="F361" s="10"/>
    </row>
    <row r="362" spans="4:6" ht="15">
      <c r="D362" s="10"/>
      <c r="E362" s="10"/>
      <c r="F362" s="10"/>
    </row>
    <row r="363" spans="4:6" ht="15">
      <c r="D363" s="10"/>
      <c r="E363" s="10"/>
      <c r="F363" s="10"/>
    </row>
    <row r="364" spans="4:6" ht="15">
      <c r="D364" s="10"/>
      <c r="E364" s="10"/>
      <c r="F364" s="10"/>
    </row>
    <row r="365" spans="4:6" ht="15">
      <c r="D365" s="10"/>
      <c r="E365" s="10"/>
      <c r="F365" s="10"/>
    </row>
    <row r="366" spans="4:6" ht="15">
      <c r="D366" s="10"/>
      <c r="E366" s="10"/>
      <c r="F366" s="10"/>
    </row>
    <row r="367" spans="4:6" ht="15">
      <c r="D367" s="10"/>
      <c r="E367" s="10"/>
      <c r="F367" s="10"/>
    </row>
    <row r="368" spans="4:6" ht="15">
      <c r="D368" s="10"/>
      <c r="E368" s="10"/>
      <c r="F368" s="10"/>
    </row>
    <row r="369" spans="4:6" ht="15">
      <c r="D369" s="10"/>
      <c r="E369" s="10"/>
      <c r="F369" s="10"/>
    </row>
    <row r="370" spans="4:6" ht="15">
      <c r="D370" s="10"/>
      <c r="E370" s="10"/>
      <c r="F370" s="10"/>
    </row>
    <row r="371" spans="4:6" ht="15">
      <c r="D371" s="10"/>
      <c r="E371" s="10"/>
      <c r="F371" s="10"/>
    </row>
    <row r="372" spans="4:6" ht="15">
      <c r="D372" s="10"/>
      <c r="E372" s="10"/>
      <c r="F372" s="10"/>
    </row>
    <row r="373" spans="4:6" ht="15">
      <c r="D373" s="10"/>
      <c r="E373" s="10"/>
      <c r="F373" s="10"/>
    </row>
    <row r="374" spans="4:6" ht="15">
      <c r="D374" s="10"/>
      <c r="E374" s="10"/>
      <c r="F374" s="10"/>
    </row>
    <row r="375" spans="4:6" ht="15">
      <c r="D375" s="10"/>
      <c r="E375" s="10"/>
      <c r="F375" s="10"/>
    </row>
    <row r="376" spans="4:6" ht="15">
      <c r="D376" s="10"/>
      <c r="E376" s="10"/>
      <c r="F376" s="10"/>
    </row>
    <row r="377" spans="4:6" ht="15">
      <c r="D377" s="10"/>
      <c r="E377" s="10"/>
      <c r="F377" s="10"/>
    </row>
    <row r="378" spans="4:6" ht="15">
      <c r="D378" s="10"/>
      <c r="E378" s="10"/>
      <c r="F378" s="10"/>
    </row>
    <row r="379" spans="4:6" ht="15">
      <c r="D379" s="10"/>
      <c r="E379" s="10"/>
      <c r="F379" s="10"/>
    </row>
    <row r="380" spans="4:6" ht="15">
      <c r="D380" s="10"/>
      <c r="E380" s="10"/>
      <c r="F380" s="10"/>
    </row>
    <row r="381" spans="4:6" ht="15">
      <c r="D381" s="10"/>
      <c r="E381" s="10"/>
      <c r="F381" s="10"/>
    </row>
    <row r="382" spans="4:6" ht="15">
      <c r="D382" s="10"/>
      <c r="E382" s="10"/>
      <c r="F382" s="10"/>
    </row>
    <row r="383" spans="4:6" ht="15">
      <c r="D383" s="10"/>
      <c r="E383" s="10"/>
      <c r="F383" s="10"/>
    </row>
    <row r="384" spans="4:6" ht="15">
      <c r="D384" s="10"/>
      <c r="E384" s="10"/>
      <c r="F384" s="10"/>
    </row>
    <row r="385" spans="4:6" ht="15">
      <c r="D385" s="10"/>
      <c r="E385" s="10"/>
      <c r="F385" s="10"/>
    </row>
    <row r="386" spans="4:6" ht="15">
      <c r="D386" s="10"/>
      <c r="E386" s="10"/>
      <c r="F386" s="10"/>
    </row>
    <row r="387" spans="4:6" ht="15">
      <c r="D387" s="10"/>
      <c r="E387" s="10"/>
      <c r="F387" s="10"/>
    </row>
    <row r="388" spans="4:6" ht="15">
      <c r="D388" s="10"/>
      <c r="E388" s="10"/>
      <c r="F388" s="10"/>
    </row>
    <row r="389" spans="4:6" ht="15">
      <c r="D389" s="10"/>
      <c r="E389" s="10"/>
      <c r="F389" s="10"/>
    </row>
    <row r="390" spans="4:6" ht="15">
      <c r="D390" s="10"/>
      <c r="E390" s="10"/>
      <c r="F390" s="10"/>
    </row>
    <row r="391" spans="4:6" ht="15">
      <c r="D391" s="10"/>
      <c r="E391" s="10"/>
      <c r="F391" s="10"/>
    </row>
    <row r="392" spans="4:6" ht="15">
      <c r="D392" s="10"/>
      <c r="E392" s="10"/>
      <c r="F392" s="10"/>
    </row>
    <row r="393" spans="4:6" ht="15">
      <c r="D393" s="10"/>
      <c r="E393" s="10"/>
      <c r="F393" s="10"/>
    </row>
    <row r="394" spans="4:6" ht="15">
      <c r="D394" s="10"/>
      <c r="E394" s="10"/>
      <c r="F394" s="10"/>
    </row>
    <row r="395" spans="4:6" ht="15">
      <c r="D395" s="10"/>
      <c r="E395" s="10"/>
      <c r="F395" s="10"/>
    </row>
    <row r="396" spans="4:6" ht="15">
      <c r="D396" s="10"/>
      <c r="E396" s="10"/>
      <c r="F396" s="10"/>
    </row>
    <row r="397" spans="4:6" ht="15">
      <c r="D397" s="10"/>
      <c r="E397" s="10"/>
      <c r="F397" s="10"/>
    </row>
    <row r="398" spans="4:6" ht="15">
      <c r="D398" s="10"/>
      <c r="E398" s="10"/>
      <c r="F398" s="10"/>
    </row>
    <row r="399" spans="4:6" ht="15">
      <c r="D399" s="10"/>
      <c r="E399" s="10"/>
      <c r="F399" s="10"/>
    </row>
    <row r="400" spans="4:6" ht="15">
      <c r="D400" s="10"/>
      <c r="E400" s="10"/>
      <c r="F400" s="10"/>
    </row>
    <row r="401" spans="4:6" ht="15">
      <c r="D401" s="10"/>
      <c r="E401" s="10"/>
      <c r="F401" s="10"/>
    </row>
    <row r="402" spans="4:6" ht="15">
      <c r="D402" s="10"/>
      <c r="E402" s="10"/>
      <c r="F402" s="10"/>
    </row>
    <row r="403" spans="4:6" ht="15">
      <c r="D403" s="10"/>
      <c r="E403" s="10"/>
      <c r="F403" s="10"/>
    </row>
    <row r="404" spans="4:6" ht="15">
      <c r="D404" s="10"/>
      <c r="E404" s="10"/>
      <c r="F404" s="10"/>
    </row>
    <row r="405" spans="4:6" ht="15">
      <c r="D405" s="10"/>
      <c r="E405" s="10"/>
      <c r="F405" s="10"/>
    </row>
    <row r="406" spans="4:6" ht="15">
      <c r="D406" s="10"/>
      <c r="E406" s="10"/>
      <c r="F406" s="10"/>
    </row>
    <row r="407" spans="4:6" ht="15">
      <c r="D407" s="10"/>
      <c r="E407" s="10"/>
      <c r="F407" s="10"/>
    </row>
    <row r="408" spans="4:6" ht="15">
      <c r="D408" s="10"/>
      <c r="E408" s="10"/>
      <c r="F408" s="10"/>
    </row>
    <row r="409" spans="4:6" ht="15">
      <c r="D409" s="10"/>
      <c r="E409" s="10"/>
      <c r="F409" s="10"/>
    </row>
    <row r="410" spans="4:6" ht="15">
      <c r="D410" s="10"/>
      <c r="E410" s="10"/>
      <c r="F410" s="10"/>
    </row>
    <row r="411" spans="4:6" ht="15">
      <c r="D411" s="10"/>
      <c r="E411" s="10"/>
      <c r="F411" s="10"/>
    </row>
    <row r="412" spans="4:6" ht="15">
      <c r="D412" s="10"/>
      <c r="E412" s="10"/>
      <c r="F412" s="10"/>
    </row>
    <row r="413" spans="4:6" ht="15">
      <c r="D413" s="10"/>
      <c r="E413" s="10"/>
      <c r="F413" s="10"/>
    </row>
    <row r="414" spans="4:6" ht="15">
      <c r="D414" s="10"/>
      <c r="E414" s="10"/>
      <c r="F414" s="10"/>
    </row>
    <row r="415" spans="4:6" ht="15">
      <c r="D415" s="10"/>
      <c r="E415" s="10"/>
      <c r="F415" s="10"/>
    </row>
    <row r="416" spans="4:6" ht="15">
      <c r="D416" s="10"/>
      <c r="E416" s="10"/>
      <c r="F416" s="10"/>
    </row>
    <row r="417" spans="4:6" ht="15">
      <c r="D417" s="10"/>
      <c r="E417" s="10"/>
      <c r="F417" s="10"/>
    </row>
    <row r="418" spans="4:6" ht="15">
      <c r="D418" s="10"/>
      <c r="E418" s="10"/>
      <c r="F418" s="10"/>
    </row>
    <row r="419" spans="4:6" ht="15">
      <c r="D419" s="10"/>
      <c r="E419" s="10"/>
      <c r="F419" s="10"/>
    </row>
    <row r="420" spans="4:6" ht="15">
      <c r="D420" s="10"/>
      <c r="E420" s="10"/>
      <c r="F420" s="10"/>
    </row>
    <row r="421" spans="4:6" ht="15">
      <c r="D421" s="10"/>
      <c r="E421" s="10"/>
      <c r="F421" s="10"/>
    </row>
    <row r="422" spans="4:6" ht="15">
      <c r="D422" s="10"/>
      <c r="E422" s="10"/>
      <c r="F422" s="10"/>
    </row>
    <row r="423" spans="4:6" ht="15">
      <c r="D423" s="10"/>
      <c r="E423" s="10"/>
      <c r="F423" s="10"/>
    </row>
    <row r="424" spans="4:6" ht="15">
      <c r="D424" s="10"/>
      <c r="E424" s="10"/>
      <c r="F424" s="10"/>
    </row>
    <row r="425" spans="4:6" ht="15">
      <c r="D425" s="10"/>
      <c r="E425" s="10"/>
      <c r="F425" s="10"/>
    </row>
    <row r="426" spans="4:6" ht="15">
      <c r="D426" s="10"/>
      <c r="E426" s="10"/>
      <c r="F426" s="10"/>
    </row>
    <row r="427" spans="4:6" ht="15">
      <c r="D427" s="10"/>
      <c r="E427" s="10"/>
      <c r="F427" s="10"/>
    </row>
    <row r="428" spans="4:6" ht="15">
      <c r="D428" s="10"/>
      <c r="E428" s="10"/>
      <c r="F428" s="10"/>
    </row>
    <row r="429" spans="4:6" ht="15">
      <c r="D429" s="10"/>
      <c r="E429" s="10"/>
      <c r="F429" s="10"/>
    </row>
    <row r="430" spans="4:6" ht="15">
      <c r="D430" s="10"/>
      <c r="E430" s="10"/>
      <c r="F430" s="10"/>
    </row>
    <row r="431" spans="4:6" ht="15">
      <c r="D431" s="10"/>
      <c r="E431" s="10"/>
      <c r="F431" s="10"/>
    </row>
    <row r="432" spans="4:6" ht="15">
      <c r="D432" s="10"/>
      <c r="E432" s="10"/>
      <c r="F432" s="10"/>
    </row>
    <row r="433" spans="4:6" ht="15">
      <c r="D433" s="10"/>
      <c r="E433" s="10"/>
      <c r="F433" s="10"/>
    </row>
    <row r="434" spans="4:6" ht="15">
      <c r="D434" s="10"/>
      <c r="E434" s="10"/>
      <c r="F434" s="10"/>
    </row>
    <row r="435" spans="4:6" ht="15">
      <c r="D435" s="10"/>
      <c r="E435" s="10"/>
      <c r="F435" s="10"/>
    </row>
    <row r="436" spans="4:6" ht="15">
      <c r="D436" s="10"/>
      <c r="E436" s="10"/>
      <c r="F436" s="10"/>
    </row>
    <row r="437" spans="4:6" ht="15">
      <c r="D437" s="10"/>
      <c r="E437" s="10"/>
      <c r="F437" s="10"/>
    </row>
    <row r="438" spans="4:6" ht="15">
      <c r="D438" s="10"/>
      <c r="E438" s="10"/>
      <c r="F438" s="10"/>
    </row>
    <row r="439" spans="4:6" ht="15">
      <c r="D439" s="10"/>
      <c r="E439" s="10"/>
      <c r="F439" s="10"/>
    </row>
    <row r="440" spans="4:6" ht="15">
      <c r="D440" s="10"/>
      <c r="E440" s="10"/>
      <c r="F440" s="10"/>
    </row>
    <row r="441" spans="4:6" ht="15">
      <c r="D441" s="10"/>
      <c r="E441" s="10"/>
      <c r="F441" s="10"/>
    </row>
    <row r="442" spans="4:6" ht="15">
      <c r="D442" s="10"/>
      <c r="E442" s="10"/>
      <c r="F442" s="10"/>
    </row>
    <row r="443" spans="4:6" ht="15">
      <c r="D443" s="10"/>
      <c r="E443" s="10"/>
      <c r="F443" s="10"/>
    </row>
    <row r="444" spans="4:6" ht="15">
      <c r="D444" s="10"/>
      <c r="E444" s="10"/>
      <c r="F444" s="10"/>
    </row>
    <row r="445" spans="4:6" ht="15">
      <c r="D445" s="10"/>
      <c r="E445" s="10"/>
      <c r="F445" s="10"/>
    </row>
    <row r="446" spans="4:6" ht="15">
      <c r="D446" s="10"/>
      <c r="E446" s="10"/>
      <c r="F446" s="10"/>
    </row>
    <row r="447" spans="4:6" ht="15">
      <c r="D447" s="10"/>
      <c r="E447" s="10"/>
      <c r="F447" s="10"/>
    </row>
    <row r="448" spans="4:6" ht="15">
      <c r="D448" s="10"/>
      <c r="E448" s="10"/>
      <c r="F448" s="10"/>
    </row>
    <row r="449" spans="4:6" ht="15">
      <c r="D449" s="10"/>
      <c r="E449" s="10"/>
      <c r="F449" s="10"/>
    </row>
    <row r="450" spans="4:6" ht="15">
      <c r="D450" s="10"/>
      <c r="E450" s="10"/>
      <c r="F450" s="10"/>
    </row>
    <row r="451" spans="4:6" ht="15">
      <c r="D451" s="10"/>
      <c r="E451" s="10"/>
      <c r="F451" s="10"/>
    </row>
    <row r="452" spans="4:6" ht="15">
      <c r="D452" s="10"/>
      <c r="E452" s="10"/>
      <c r="F452" s="10"/>
    </row>
    <row r="453" spans="4:6" ht="15">
      <c r="D453" s="10"/>
      <c r="E453" s="10"/>
      <c r="F453" s="10"/>
    </row>
    <row r="454" spans="4:6" ht="15">
      <c r="D454" s="10"/>
      <c r="E454" s="10"/>
      <c r="F454" s="10"/>
    </row>
    <row r="455" spans="4:6" ht="15">
      <c r="D455" s="10"/>
      <c r="E455" s="10"/>
      <c r="F455" s="10"/>
    </row>
    <row r="456" spans="4:6" ht="15">
      <c r="D456" s="10"/>
      <c r="E456" s="10"/>
      <c r="F456" s="10"/>
    </row>
    <row r="457" spans="4:6" ht="15">
      <c r="D457" s="10"/>
      <c r="E457" s="10"/>
      <c r="F457" s="10"/>
    </row>
    <row r="458" spans="4:6" ht="15">
      <c r="D458" s="10"/>
      <c r="E458" s="10"/>
      <c r="F458" s="10"/>
    </row>
    <row r="459" spans="4:6" ht="15">
      <c r="D459" s="10"/>
      <c r="E459" s="10"/>
      <c r="F459" s="10"/>
    </row>
    <row r="460" spans="4:6" ht="15">
      <c r="D460" s="10"/>
      <c r="E460" s="10"/>
      <c r="F460" s="10"/>
    </row>
    <row r="461" spans="4:6" ht="15">
      <c r="D461" s="10"/>
      <c r="E461" s="10"/>
      <c r="F461" s="10"/>
    </row>
    <row r="462" spans="4:6" ht="15">
      <c r="D462" s="10"/>
      <c r="E462" s="10"/>
      <c r="F462" s="10"/>
    </row>
    <row r="463" spans="4:6" ht="15">
      <c r="D463" s="10"/>
      <c r="E463" s="10"/>
      <c r="F463" s="10"/>
    </row>
    <row r="464" spans="4:6" ht="15">
      <c r="D464" s="10"/>
      <c r="E464" s="10"/>
      <c r="F464" s="10"/>
    </row>
    <row r="465" spans="4:6" ht="15">
      <c r="D465" s="10"/>
      <c r="E465" s="10"/>
      <c r="F465" s="10"/>
    </row>
    <row r="466" spans="4:6" ht="15">
      <c r="D466" s="10"/>
      <c r="E466" s="10"/>
      <c r="F466" s="10"/>
    </row>
    <row r="467" spans="4:6" ht="15">
      <c r="D467" s="10"/>
      <c r="E467" s="10"/>
      <c r="F467" s="10"/>
    </row>
    <row r="468" spans="4:6" ht="15">
      <c r="D468" s="10"/>
      <c r="E468" s="10"/>
      <c r="F468" s="10"/>
    </row>
    <row r="469" spans="4:6" ht="15">
      <c r="D469" s="10"/>
      <c r="E469" s="10"/>
      <c r="F469" s="10"/>
    </row>
    <row r="470" spans="4:6" ht="15">
      <c r="D470" s="10"/>
      <c r="E470" s="10"/>
      <c r="F470" s="10"/>
    </row>
    <row r="471" spans="4:6" ht="15">
      <c r="D471" s="10"/>
      <c r="E471" s="10"/>
      <c r="F471" s="10"/>
    </row>
    <row r="472" spans="4:6" ht="15">
      <c r="D472" s="10"/>
      <c r="E472" s="10"/>
      <c r="F472" s="10"/>
    </row>
    <row r="473" spans="4:6" ht="15">
      <c r="D473" s="10"/>
      <c r="E473" s="10"/>
      <c r="F473" s="10"/>
    </row>
    <row r="474" spans="4:6" ht="15">
      <c r="D474" s="10"/>
      <c r="E474" s="10"/>
      <c r="F474" s="10"/>
    </row>
    <row r="475" spans="4:6" ht="15">
      <c r="D475" s="10"/>
      <c r="E475" s="10"/>
      <c r="F475" s="10"/>
    </row>
    <row r="476" spans="4:6" ht="15">
      <c r="D476" s="10"/>
      <c r="E476" s="10"/>
      <c r="F476" s="10"/>
    </row>
    <row r="477" spans="4:6" ht="15">
      <c r="D477" s="10"/>
      <c r="E477" s="10"/>
      <c r="F477" s="10"/>
    </row>
    <row r="478" spans="4:6" ht="15">
      <c r="D478" s="10"/>
      <c r="E478" s="10"/>
      <c r="F478" s="10"/>
    </row>
    <row r="479" spans="4:6" ht="15">
      <c r="D479" s="10"/>
      <c r="E479" s="10"/>
      <c r="F479" s="10"/>
    </row>
    <row r="480" spans="4:6" ht="15">
      <c r="D480" s="10"/>
      <c r="E480" s="10"/>
      <c r="F480" s="10"/>
    </row>
    <row r="481" spans="4:6" ht="15">
      <c r="D481" s="10"/>
      <c r="E481" s="10"/>
      <c r="F481" s="10"/>
    </row>
    <row r="482" spans="4:6" ht="15">
      <c r="D482" s="10"/>
      <c r="E482" s="10"/>
      <c r="F482" s="10"/>
    </row>
    <row r="483" spans="4:6" ht="15">
      <c r="D483" s="10"/>
      <c r="E483" s="10"/>
      <c r="F483" s="10"/>
    </row>
    <row r="484" spans="4:6" ht="15">
      <c r="D484" s="10"/>
      <c r="E484" s="10"/>
      <c r="F484" s="10"/>
    </row>
    <row r="485" spans="4:6" ht="15">
      <c r="D485" s="10"/>
      <c r="E485" s="10"/>
      <c r="F485" s="10"/>
    </row>
    <row r="486" spans="4:6" ht="15">
      <c r="D486" s="10"/>
      <c r="E486" s="10"/>
      <c r="F486" s="10"/>
    </row>
    <row r="487" spans="4:6" ht="15">
      <c r="D487" s="10"/>
      <c r="E487" s="10"/>
      <c r="F487" s="10"/>
    </row>
    <row r="488" spans="4:6" ht="15">
      <c r="D488" s="10"/>
      <c r="E488" s="10"/>
      <c r="F488" s="10"/>
    </row>
    <row r="489" spans="4:6" ht="15">
      <c r="D489" s="10"/>
      <c r="E489" s="10"/>
      <c r="F489" s="10"/>
    </row>
    <row r="490" spans="4:6" ht="15">
      <c r="D490" s="10"/>
      <c r="E490" s="10"/>
      <c r="F490" s="10"/>
    </row>
    <row r="491" spans="4:6" ht="15">
      <c r="D491" s="10"/>
      <c r="E491" s="10"/>
      <c r="F491" s="10"/>
    </row>
    <row r="492" spans="4:6" ht="15">
      <c r="D492" s="10"/>
      <c r="E492" s="10"/>
      <c r="F492" s="10"/>
    </row>
    <row r="493" spans="4:6" ht="15">
      <c r="D493" s="10"/>
      <c r="E493" s="10"/>
      <c r="F493" s="10"/>
    </row>
    <row r="494" spans="4:6" ht="15">
      <c r="D494" s="10"/>
      <c r="E494" s="10"/>
      <c r="F494" s="10"/>
    </row>
    <row r="495" spans="4:6" ht="15">
      <c r="D495" s="10"/>
      <c r="E495" s="10"/>
      <c r="F495" s="10"/>
    </row>
    <row r="496" spans="4:6" ht="15">
      <c r="D496" s="10"/>
      <c r="E496" s="10"/>
      <c r="F496" s="10"/>
    </row>
    <row r="497" spans="4:6" ht="15">
      <c r="D497" s="10"/>
      <c r="E497" s="10"/>
      <c r="F497" s="10"/>
    </row>
    <row r="498" spans="4:6" ht="15">
      <c r="D498" s="10"/>
      <c r="E498" s="10"/>
      <c r="F498" s="10"/>
    </row>
    <row r="499" spans="4:6" ht="15">
      <c r="D499" s="10"/>
      <c r="E499" s="10"/>
      <c r="F499" s="10"/>
    </row>
    <row r="500" spans="4:6" ht="15">
      <c r="D500" s="10"/>
      <c r="E500" s="10"/>
      <c r="F500" s="10"/>
    </row>
    <row r="501" spans="4:6" ht="15">
      <c r="D501" s="10"/>
      <c r="E501" s="10"/>
      <c r="F501" s="10"/>
    </row>
    <row r="502" spans="4:6" ht="15">
      <c r="D502" s="10"/>
      <c r="E502" s="10"/>
      <c r="F502" s="10"/>
    </row>
    <row r="503" spans="4:6" ht="15">
      <c r="D503" s="10"/>
      <c r="E503" s="10"/>
      <c r="F503" s="10"/>
    </row>
    <row r="504" spans="4:6" ht="15">
      <c r="D504" s="10"/>
      <c r="E504" s="10"/>
      <c r="F504" s="10"/>
    </row>
    <row r="505" spans="4:6" ht="15">
      <c r="D505" s="10"/>
      <c r="E505" s="10"/>
      <c r="F505" s="10"/>
    </row>
    <row r="506" spans="4:6" ht="15">
      <c r="D506" s="10"/>
      <c r="E506" s="10"/>
      <c r="F506" s="10"/>
    </row>
    <row r="507" spans="4:6" ht="15">
      <c r="D507" s="10"/>
      <c r="E507" s="10"/>
      <c r="F507" s="10"/>
    </row>
    <row r="508" spans="4:6" ht="15">
      <c r="D508" s="10"/>
      <c r="E508" s="10"/>
      <c r="F508" s="10"/>
    </row>
    <row r="509" spans="4:6" ht="15">
      <c r="D509" s="10"/>
      <c r="E509" s="10"/>
      <c r="F509" s="10"/>
    </row>
    <row r="510" spans="4:6" ht="15">
      <c r="D510" s="10"/>
      <c r="E510" s="10"/>
      <c r="F510" s="10"/>
    </row>
    <row r="511" spans="4:6" ht="15">
      <c r="D511" s="10"/>
      <c r="E511" s="10"/>
      <c r="F511" s="10"/>
    </row>
    <row r="512" spans="4:6" ht="15">
      <c r="D512" s="10"/>
      <c r="E512" s="10"/>
      <c r="F512" s="10"/>
    </row>
    <row r="513" spans="4:6" ht="15">
      <c r="D513" s="10"/>
      <c r="E513" s="10"/>
      <c r="F513" s="10"/>
    </row>
    <row r="514" spans="4:6" ht="15">
      <c r="D514" s="10"/>
      <c r="E514" s="10"/>
      <c r="F514" s="10"/>
    </row>
    <row r="515" spans="4:6" ht="15">
      <c r="D515" s="10"/>
      <c r="E515" s="10"/>
      <c r="F515" s="10"/>
    </row>
    <row r="516" spans="4:6" ht="15">
      <c r="D516" s="10"/>
      <c r="E516" s="10"/>
      <c r="F516" s="10"/>
    </row>
    <row r="517" spans="4:6" ht="15">
      <c r="D517" s="10"/>
      <c r="E517" s="10"/>
      <c r="F517" s="10"/>
    </row>
    <row r="518" spans="4:6" ht="15">
      <c r="D518" s="10"/>
      <c r="E518" s="10"/>
      <c r="F518" s="10"/>
    </row>
    <row r="519" spans="4:6" ht="15">
      <c r="D519" s="10"/>
      <c r="E519" s="10"/>
      <c r="F519" s="10"/>
    </row>
    <row r="520" spans="4:6" ht="15">
      <c r="D520" s="10"/>
      <c r="E520" s="10"/>
      <c r="F520" s="10"/>
    </row>
    <row r="521" spans="4:6" ht="15">
      <c r="D521" s="10"/>
      <c r="E521" s="10"/>
      <c r="F521" s="10"/>
    </row>
    <row r="522" spans="4:6" ht="15">
      <c r="D522" s="10"/>
      <c r="E522" s="10"/>
      <c r="F522" s="10"/>
    </row>
    <row r="523" spans="4:6" ht="15">
      <c r="D523" s="10"/>
      <c r="E523" s="10"/>
      <c r="F523" s="10"/>
    </row>
    <row r="524" spans="4:6" ht="15">
      <c r="D524" s="10"/>
      <c r="E524" s="10"/>
      <c r="F524" s="10"/>
    </row>
    <row r="525" spans="4:6" ht="15">
      <c r="D525" s="10"/>
      <c r="E525" s="10"/>
      <c r="F525" s="10"/>
    </row>
    <row r="526" spans="4:6" ht="15">
      <c r="D526" s="10"/>
      <c r="E526" s="10"/>
      <c r="F526" s="10"/>
    </row>
    <row r="527" spans="4:6" ht="15">
      <c r="D527" s="10"/>
      <c r="E527" s="10"/>
      <c r="F527" s="10"/>
    </row>
    <row r="528" spans="4:6" ht="15">
      <c r="D528" s="10"/>
      <c r="E528" s="10"/>
      <c r="F528" s="10"/>
    </row>
    <row r="529" spans="4:6" ht="15">
      <c r="D529" s="10"/>
      <c r="E529" s="10"/>
      <c r="F529" s="10"/>
    </row>
    <row r="530" spans="4:6" ht="15">
      <c r="D530" s="10"/>
      <c r="E530" s="10"/>
      <c r="F530" s="10"/>
    </row>
    <row r="531" spans="4:6" ht="15">
      <c r="D531" s="10"/>
      <c r="E531" s="10"/>
      <c r="F531" s="10"/>
    </row>
    <row r="532" spans="4:6" ht="15">
      <c r="D532" s="10"/>
      <c r="E532" s="10"/>
      <c r="F532" s="10"/>
    </row>
    <row r="533" spans="4:6" ht="15">
      <c r="D533" s="10"/>
      <c r="E533" s="10"/>
      <c r="F533" s="10"/>
    </row>
    <row r="534" spans="4:6" ht="15">
      <c r="D534" s="10"/>
      <c r="E534" s="10"/>
      <c r="F534" s="10"/>
    </row>
    <row r="535" spans="4:6" ht="15">
      <c r="D535" s="10"/>
      <c r="E535" s="10"/>
      <c r="F535" s="10"/>
    </row>
    <row r="536" spans="4:6" ht="15">
      <c r="D536" s="10"/>
      <c r="E536" s="10"/>
      <c r="F536" s="10"/>
    </row>
    <row r="537" spans="4:6" ht="15">
      <c r="D537" s="10"/>
      <c r="E537" s="10"/>
      <c r="F537" s="10"/>
    </row>
    <row r="538" spans="4:6" ht="15">
      <c r="D538" s="10"/>
      <c r="E538" s="10"/>
      <c r="F538" s="10"/>
    </row>
    <row r="539" spans="4:6" ht="15">
      <c r="D539" s="10"/>
      <c r="E539" s="10"/>
      <c r="F539" s="10"/>
    </row>
    <row r="540" spans="4:6" ht="15">
      <c r="D540" s="10"/>
      <c r="E540" s="10"/>
      <c r="F540" s="10"/>
    </row>
    <row r="541" spans="4:6" ht="15">
      <c r="D541" s="10"/>
      <c r="E541" s="10"/>
      <c r="F541" s="10"/>
    </row>
    <row r="542" spans="4:6" ht="15">
      <c r="D542" s="10"/>
      <c r="E542" s="10"/>
      <c r="F542" s="10"/>
    </row>
    <row r="543" spans="4:6" ht="15">
      <c r="D543" s="10"/>
      <c r="E543" s="10"/>
      <c r="F543" s="10"/>
    </row>
    <row r="544" spans="4:6" ht="15">
      <c r="D544" s="10"/>
      <c r="E544" s="10"/>
      <c r="F544" s="10"/>
    </row>
    <row r="545" spans="4:6" ht="15">
      <c r="D545" s="10"/>
      <c r="E545" s="10"/>
      <c r="F545" s="10"/>
    </row>
    <row r="546" spans="4:6" ht="15">
      <c r="D546" s="10"/>
      <c r="E546" s="10"/>
      <c r="F546" s="10"/>
    </row>
    <row r="547" spans="4:6" ht="15">
      <c r="D547" s="10"/>
      <c r="E547" s="10"/>
      <c r="F547" s="10"/>
    </row>
    <row r="548" spans="4:6" ht="15">
      <c r="D548" s="10"/>
      <c r="E548" s="10"/>
      <c r="F548" s="10"/>
    </row>
    <row r="549" spans="4:6" ht="15">
      <c r="D549" s="10"/>
      <c r="E549" s="10"/>
      <c r="F549" s="10"/>
    </row>
    <row r="550" spans="4:6" ht="15">
      <c r="D550" s="10"/>
      <c r="E550" s="10"/>
      <c r="F550" s="10"/>
    </row>
    <row r="551" spans="4:6" ht="15">
      <c r="D551" s="10"/>
      <c r="E551" s="10"/>
      <c r="F551" s="10"/>
    </row>
    <row r="552" spans="4:6" ht="15">
      <c r="D552" s="10"/>
      <c r="E552" s="10"/>
      <c r="F552" s="10"/>
    </row>
    <row r="553" spans="4:6" ht="15">
      <c r="D553" s="10"/>
      <c r="E553" s="10"/>
      <c r="F553" s="10"/>
    </row>
    <row r="554" spans="4:6" ht="15">
      <c r="D554" s="10"/>
      <c r="E554" s="10"/>
      <c r="F554" s="10"/>
    </row>
    <row r="555" spans="4:6" ht="15">
      <c r="D555" s="10"/>
      <c r="E555" s="10"/>
      <c r="F555" s="10"/>
    </row>
    <row r="556" spans="4:6" ht="15">
      <c r="D556" s="10"/>
      <c r="E556" s="10"/>
      <c r="F556" s="10"/>
    </row>
    <row r="557" spans="4:6" ht="15">
      <c r="D557" s="10"/>
      <c r="E557" s="10"/>
      <c r="F557" s="10"/>
    </row>
    <row r="558" spans="4:6" ht="15">
      <c r="D558" s="10"/>
      <c r="E558" s="10"/>
      <c r="F558" s="10"/>
    </row>
    <row r="559" spans="4:6" ht="15">
      <c r="D559" s="10"/>
      <c r="E559" s="10"/>
      <c r="F559" s="10"/>
    </row>
    <row r="560" spans="4:6" ht="15">
      <c r="D560" s="10"/>
      <c r="E560" s="10"/>
      <c r="F560" s="10"/>
    </row>
    <row r="561" spans="4:6" ht="15">
      <c r="D561" s="10"/>
      <c r="E561" s="10"/>
      <c r="F561" s="10"/>
    </row>
    <row r="562" spans="4:6" ht="15">
      <c r="D562" s="10"/>
      <c r="E562" s="10"/>
      <c r="F562" s="10"/>
    </row>
    <row r="563" spans="4:6" ht="15">
      <c r="D563" s="10"/>
      <c r="E563" s="10"/>
      <c r="F563" s="10"/>
    </row>
    <row r="564" spans="4:6" ht="15">
      <c r="D564" s="10"/>
      <c r="E564" s="10"/>
      <c r="F564" s="10"/>
    </row>
    <row r="565" spans="4:6" ht="15">
      <c r="D565" s="10"/>
      <c r="E565" s="10"/>
      <c r="F565" s="10"/>
    </row>
    <row r="566" spans="4:6" ht="15">
      <c r="D566" s="10"/>
      <c r="E566" s="10"/>
      <c r="F566" s="10"/>
    </row>
    <row r="567" spans="4:6" ht="15">
      <c r="D567" s="10"/>
      <c r="E567" s="10"/>
      <c r="F567" s="10"/>
    </row>
    <row r="568" spans="4:6" ht="15">
      <c r="D568" s="10"/>
      <c r="E568" s="10"/>
      <c r="F568" s="10"/>
    </row>
    <row r="569" spans="4:6" ht="15">
      <c r="D569" s="10"/>
      <c r="E569" s="10"/>
      <c r="F569" s="10"/>
    </row>
    <row r="570" spans="4:6" ht="15">
      <c r="D570" s="10"/>
      <c r="E570" s="10"/>
      <c r="F570" s="10"/>
    </row>
    <row r="571" spans="4:6" ht="15">
      <c r="D571" s="10"/>
      <c r="E571" s="10"/>
      <c r="F571" s="10"/>
    </row>
    <row r="572" spans="4:6" ht="15">
      <c r="D572" s="10"/>
      <c r="E572" s="10"/>
      <c r="F572" s="10"/>
    </row>
    <row r="573" spans="4:6" ht="15">
      <c r="D573" s="10"/>
      <c r="E573" s="10"/>
      <c r="F573" s="10"/>
    </row>
    <row r="574" spans="4:6" ht="15">
      <c r="D574" s="10"/>
      <c r="E574" s="10"/>
      <c r="F574" s="10"/>
    </row>
    <row r="575" spans="4:6" ht="15">
      <c r="D575" s="10"/>
      <c r="E575" s="10"/>
      <c r="F575" s="10"/>
    </row>
    <row r="576" spans="4:6" ht="15">
      <c r="D576" s="10"/>
      <c r="E576" s="10"/>
      <c r="F576" s="10"/>
    </row>
    <row r="577" spans="4:6" ht="15">
      <c r="D577" s="10"/>
      <c r="E577" s="10"/>
      <c r="F577" s="10"/>
    </row>
    <row r="578" spans="4:6" ht="15">
      <c r="D578" s="10"/>
      <c r="E578" s="10"/>
      <c r="F578" s="10"/>
    </row>
    <row r="579" spans="4:6" ht="15">
      <c r="D579" s="10"/>
      <c r="E579" s="10"/>
      <c r="F579" s="10"/>
    </row>
    <row r="580" spans="4:6" ht="15">
      <c r="D580" s="10"/>
      <c r="E580" s="10"/>
      <c r="F580" s="10"/>
    </row>
    <row r="581" spans="4:6" ht="15">
      <c r="D581" s="10"/>
      <c r="E581" s="10"/>
      <c r="F581" s="10"/>
    </row>
    <row r="582" spans="4:6" ht="15">
      <c r="D582" s="10"/>
      <c r="E582" s="10"/>
      <c r="F582" s="10"/>
    </row>
    <row r="583" spans="4:6" ht="15">
      <c r="D583" s="10"/>
      <c r="E583" s="10"/>
      <c r="F583" s="10"/>
    </row>
    <row r="584" spans="4:6" ht="15">
      <c r="D584" s="10"/>
      <c r="E584" s="10"/>
      <c r="F584" s="10"/>
    </row>
    <row r="585" spans="4:6" ht="15">
      <c r="D585" s="10"/>
      <c r="E585" s="10"/>
      <c r="F585" s="10"/>
    </row>
    <row r="586" spans="4:6" ht="15">
      <c r="D586" s="10"/>
      <c r="E586" s="10"/>
      <c r="F586" s="10"/>
    </row>
    <row r="587" spans="4:6" ht="15">
      <c r="D587" s="10"/>
      <c r="E587" s="10"/>
      <c r="F587" s="10"/>
    </row>
    <row r="588" spans="4:6" ht="15">
      <c r="D588" s="10"/>
      <c r="E588" s="10"/>
      <c r="F588" s="10"/>
    </row>
    <row r="589" spans="4:6" ht="15">
      <c r="D589" s="10"/>
      <c r="E589" s="10"/>
      <c r="F589" s="10"/>
    </row>
    <row r="590" spans="4:6" ht="15">
      <c r="D590" s="10"/>
      <c r="E590" s="10"/>
      <c r="F590" s="10"/>
    </row>
    <row r="591" spans="4:6" ht="15">
      <c r="D591" s="10"/>
      <c r="E591" s="10"/>
      <c r="F591" s="10"/>
    </row>
    <row r="592" spans="4:6" ht="15">
      <c r="D592" s="10"/>
      <c r="E592" s="10"/>
      <c r="F592" s="10"/>
    </row>
    <row r="593" spans="4:6" ht="15">
      <c r="D593" s="10"/>
      <c r="E593" s="10"/>
      <c r="F593" s="10"/>
    </row>
    <row r="594" spans="4:6" ht="15">
      <c r="D594" s="10"/>
      <c r="E594" s="10"/>
      <c r="F594" s="10"/>
    </row>
    <row r="595" spans="4:6" ht="15">
      <c r="D595" s="10"/>
      <c r="E595" s="10"/>
      <c r="F595" s="10"/>
    </row>
    <row r="596" spans="4:6" ht="15">
      <c r="D596" s="10"/>
      <c r="E596" s="10"/>
      <c r="F596" s="10"/>
    </row>
    <row r="597" spans="4:6" ht="15">
      <c r="D597" s="10"/>
      <c r="E597" s="10"/>
      <c r="F597" s="10"/>
    </row>
    <row r="598" spans="4:6" ht="15">
      <c r="D598" s="10"/>
      <c r="E598" s="10"/>
      <c r="F598" s="10"/>
    </row>
    <row r="599" spans="4:6" ht="15">
      <c r="D599" s="10"/>
      <c r="E599" s="10"/>
      <c r="F599" s="10"/>
    </row>
    <row r="600" spans="4:6" ht="15">
      <c r="D600" s="10"/>
      <c r="E600" s="10"/>
      <c r="F600" s="10"/>
    </row>
    <row r="601" spans="4:6" ht="15">
      <c r="D601" s="10"/>
      <c r="E601" s="10"/>
      <c r="F601" s="10"/>
    </row>
    <row r="602" spans="4:6" ht="15">
      <c r="D602" s="10"/>
      <c r="E602" s="10"/>
      <c r="F602" s="10"/>
    </row>
    <row r="603" spans="4:6" ht="15">
      <c r="D603" s="10"/>
      <c r="E603" s="10"/>
      <c r="F603" s="10"/>
    </row>
    <row r="604" spans="4:6" ht="15">
      <c r="D604" s="10"/>
      <c r="E604" s="10"/>
      <c r="F604" s="10"/>
    </row>
    <row r="605" spans="4:6" ht="15">
      <c r="D605" s="10"/>
      <c r="E605" s="10"/>
      <c r="F605" s="10"/>
    </row>
    <row r="606" spans="4:6" ht="15">
      <c r="D606" s="10"/>
      <c r="E606" s="10"/>
      <c r="F606" s="10"/>
    </row>
    <row r="607" spans="4:6" ht="15">
      <c r="D607" s="10"/>
      <c r="E607" s="10"/>
      <c r="F607" s="10"/>
    </row>
    <row r="608" spans="4:6" ht="15">
      <c r="D608" s="10"/>
      <c r="E608" s="10"/>
      <c r="F608" s="10"/>
    </row>
    <row r="609" spans="4:6" ht="15">
      <c r="D609" s="10"/>
      <c r="E609" s="10"/>
      <c r="F609" s="10"/>
    </row>
    <row r="610" spans="4:6" ht="15">
      <c r="D610" s="10"/>
      <c r="E610" s="10"/>
      <c r="F610" s="10"/>
    </row>
    <row r="611" spans="4:6" ht="15">
      <c r="D611" s="10"/>
      <c r="E611" s="10"/>
      <c r="F611" s="10"/>
    </row>
    <row r="612" spans="4:6" ht="15">
      <c r="D612" s="10"/>
      <c r="E612" s="10"/>
      <c r="F612" s="10"/>
    </row>
    <row r="613" spans="4:6" ht="15">
      <c r="D613" s="10"/>
      <c r="E613" s="10"/>
      <c r="F613" s="10"/>
    </row>
    <row r="614" spans="4:6" ht="15">
      <c r="D614" s="10"/>
      <c r="E614" s="10"/>
      <c r="F614" s="10"/>
    </row>
    <row r="615" spans="4:6" ht="15">
      <c r="D615" s="10"/>
      <c r="E615" s="10"/>
      <c r="F615" s="10"/>
    </row>
    <row r="616" spans="4:6" ht="15">
      <c r="D616" s="10"/>
      <c r="E616" s="10"/>
      <c r="F616" s="10"/>
    </row>
    <row r="617" spans="4:6" ht="15">
      <c r="D617" s="10"/>
      <c r="E617" s="10"/>
      <c r="F617" s="10"/>
    </row>
    <row r="618" spans="4:6" ht="15">
      <c r="D618" s="10"/>
      <c r="E618" s="10"/>
      <c r="F618" s="10"/>
    </row>
    <row r="619" spans="4:6" ht="15">
      <c r="D619" s="10"/>
      <c r="E619" s="10"/>
      <c r="F619" s="10"/>
    </row>
    <row r="620" spans="4:6" ht="15">
      <c r="D620" s="10"/>
      <c r="E620" s="10"/>
      <c r="F620" s="10"/>
    </row>
    <row r="621" spans="4:6" ht="15">
      <c r="D621" s="10"/>
      <c r="E621" s="10"/>
      <c r="F621" s="10"/>
    </row>
    <row r="622" spans="4:6" ht="15">
      <c r="D622" s="10"/>
      <c r="E622" s="10"/>
      <c r="F622" s="10"/>
    </row>
    <row r="623" spans="4:6" ht="15">
      <c r="D623" s="10"/>
      <c r="E623" s="10"/>
      <c r="F623" s="10"/>
    </row>
    <row r="624" spans="4:6" ht="15">
      <c r="D624" s="10"/>
      <c r="E624" s="10"/>
      <c r="F624" s="10"/>
    </row>
    <row r="625" spans="4:6" ht="15">
      <c r="D625" s="10"/>
      <c r="E625" s="10"/>
      <c r="F625" s="10"/>
    </row>
    <row r="626" spans="4:6" ht="15">
      <c r="D626" s="10"/>
      <c r="E626" s="10"/>
      <c r="F626" s="10"/>
    </row>
    <row r="627" spans="4:6" ht="15">
      <c r="D627" s="10"/>
      <c r="E627" s="10"/>
      <c r="F627" s="10"/>
    </row>
    <row r="628" spans="4:6" ht="15">
      <c r="D628" s="10"/>
      <c r="E628" s="10"/>
      <c r="F628" s="10"/>
    </row>
    <row r="629" spans="4:6" ht="15">
      <c r="D629" s="10"/>
      <c r="E629" s="10"/>
      <c r="F629" s="10"/>
    </row>
    <row r="630" spans="4:6" ht="15">
      <c r="D630" s="10"/>
      <c r="E630" s="10"/>
      <c r="F630" s="10"/>
    </row>
    <row r="631" spans="4:6" ht="15">
      <c r="D631" s="10"/>
      <c r="E631" s="10"/>
      <c r="F631" s="10"/>
    </row>
    <row r="632" spans="4:6" ht="15">
      <c r="D632" s="10"/>
      <c r="E632" s="10"/>
      <c r="F632" s="10"/>
    </row>
    <row r="633" spans="4:6" ht="15">
      <c r="D633" s="10"/>
      <c r="E633" s="10"/>
      <c r="F633" s="10"/>
    </row>
    <row r="634" spans="4:6" ht="15">
      <c r="D634" s="10"/>
      <c r="E634" s="10"/>
      <c r="F634" s="10"/>
    </row>
    <row r="635" spans="4:6" ht="15">
      <c r="D635" s="10"/>
      <c r="E635" s="10"/>
      <c r="F635" s="10"/>
    </row>
    <row r="636" spans="4:6" ht="15">
      <c r="D636" s="10"/>
      <c r="E636" s="10"/>
      <c r="F636" s="10"/>
    </row>
    <row r="637" spans="4:6" ht="15">
      <c r="D637" s="10"/>
      <c r="E637" s="10"/>
      <c r="F637" s="10"/>
    </row>
    <row r="638" spans="4:6" ht="15">
      <c r="D638" s="10"/>
      <c r="E638" s="10"/>
      <c r="F638" s="10"/>
    </row>
    <row r="639" spans="4:6" ht="15">
      <c r="D639" s="10"/>
      <c r="E639" s="10"/>
      <c r="F639" s="10"/>
    </row>
    <row r="640" spans="4:6" ht="15">
      <c r="D640" s="10"/>
      <c r="E640" s="10"/>
      <c r="F640" s="10"/>
    </row>
    <row r="641" spans="4:6" ht="15">
      <c r="D641" s="10"/>
      <c r="E641" s="10"/>
      <c r="F641" s="10"/>
    </row>
    <row r="642" spans="4:6" ht="15">
      <c r="D642" s="10"/>
      <c r="E642" s="10"/>
      <c r="F642" s="10"/>
    </row>
    <row r="643" spans="4:6" ht="15">
      <c r="D643" s="10"/>
      <c r="E643" s="10"/>
      <c r="F643" s="10"/>
    </row>
    <row r="644" spans="4:6" ht="15">
      <c r="D644" s="10"/>
      <c r="E644" s="10"/>
      <c r="F644" s="10"/>
    </row>
    <row r="645" spans="4:6" ht="15">
      <c r="D645" s="10"/>
      <c r="E645" s="10"/>
      <c r="F645" s="10"/>
    </row>
    <row r="646" spans="4:6" ht="15">
      <c r="D646" s="10"/>
      <c r="E646" s="10"/>
      <c r="F646" s="10"/>
    </row>
    <row r="647" spans="4:6" ht="15">
      <c r="D647" s="10"/>
      <c r="E647" s="10"/>
      <c r="F647" s="10"/>
    </row>
    <row r="648" spans="4:6" ht="15">
      <c r="D648" s="10"/>
      <c r="E648" s="10"/>
      <c r="F648" s="10"/>
    </row>
    <row r="649" spans="4:6" ht="15">
      <c r="D649" s="10"/>
      <c r="E649" s="10"/>
      <c r="F649" s="10"/>
    </row>
    <row r="650" spans="4:6" ht="15">
      <c r="D650" s="10"/>
      <c r="E650" s="10"/>
      <c r="F650" s="10"/>
    </row>
    <row r="651" spans="4:6" ht="15">
      <c r="D651" s="10"/>
      <c r="E651" s="10"/>
      <c r="F651" s="10"/>
    </row>
    <row r="652" spans="4:6" ht="15">
      <c r="D652" s="10"/>
      <c r="E652" s="10"/>
      <c r="F652" s="10"/>
    </row>
    <row r="653" spans="4:6" ht="15">
      <c r="D653" s="10"/>
      <c r="E653" s="10"/>
      <c r="F653" s="10"/>
    </row>
    <row r="654" spans="4:6" ht="15">
      <c r="D654" s="10"/>
      <c r="E654" s="10"/>
      <c r="F654" s="10"/>
    </row>
    <row r="655" spans="4:6" ht="15">
      <c r="D655" s="10"/>
      <c r="E655" s="10"/>
      <c r="F655" s="10"/>
    </row>
    <row r="656" spans="4:6" ht="15">
      <c r="D656" s="10"/>
      <c r="E656" s="10"/>
      <c r="F656" s="10"/>
    </row>
    <row r="657" spans="4:6" ht="15">
      <c r="D657" s="10"/>
      <c r="E657" s="10"/>
      <c r="F657" s="10"/>
    </row>
    <row r="658" spans="4:6" ht="15">
      <c r="D658" s="10"/>
      <c r="E658" s="10"/>
      <c r="F658" s="10"/>
    </row>
    <row r="659" spans="4:6" ht="15">
      <c r="D659" s="10"/>
      <c r="E659" s="10"/>
      <c r="F659" s="10"/>
    </row>
    <row r="660" spans="4:6" ht="15">
      <c r="D660" s="10"/>
      <c r="E660" s="10"/>
      <c r="F660" s="10"/>
    </row>
    <row r="661" spans="4:6" ht="15">
      <c r="D661" s="10"/>
      <c r="E661" s="10"/>
      <c r="F661" s="10"/>
    </row>
    <row r="662" spans="4:6" ht="15">
      <c r="D662" s="10"/>
      <c r="E662" s="10"/>
      <c r="F662" s="10"/>
    </row>
    <row r="663" spans="4:6" ht="15">
      <c r="D663" s="10"/>
      <c r="E663" s="10"/>
      <c r="F663" s="10"/>
    </row>
    <row r="664" spans="4:6" ht="15">
      <c r="D664" s="10"/>
      <c r="E664" s="10"/>
      <c r="F664" s="10"/>
    </row>
    <row r="665" spans="4:6" ht="15">
      <c r="D665" s="10"/>
      <c r="E665" s="10"/>
      <c r="F665" s="10"/>
    </row>
    <row r="666" spans="4:6" ht="15">
      <c r="D666" s="10"/>
      <c r="E666" s="10"/>
      <c r="F666" s="10"/>
    </row>
    <row r="667" spans="4:6" ht="15">
      <c r="D667" s="10"/>
      <c r="E667" s="10"/>
      <c r="F667" s="10"/>
    </row>
    <row r="668" spans="4:6" ht="15">
      <c r="D668" s="10"/>
      <c r="E668" s="10"/>
      <c r="F668" s="10"/>
    </row>
    <row r="669" spans="4:6" ht="15">
      <c r="D669" s="10"/>
      <c r="E669" s="10"/>
      <c r="F669" s="10"/>
    </row>
    <row r="670" spans="4:6" ht="15">
      <c r="D670" s="10"/>
      <c r="E670" s="10"/>
      <c r="F670" s="10"/>
    </row>
    <row r="671" spans="4:6" ht="15">
      <c r="D671" s="10"/>
      <c r="E671" s="10"/>
      <c r="F671" s="10"/>
    </row>
    <row r="672" spans="4:6" ht="15">
      <c r="D672" s="10"/>
      <c r="E672" s="10"/>
      <c r="F672" s="10"/>
    </row>
    <row r="673" spans="4:6" ht="15">
      <c r="D673" s="10"/>
      <c r="E673" s="10"/>
      <c r="F673" s="10"/>
    </row>
    <row r="674" spans="4:6" ht="15">
      <c r="D674" s="10"/>
      <c r="E674" s="10"/>
      <c r="F674" s="10"/>
    </row>
    <row r="675" spans="4:6" ht="15">
      <c r="D675" s="10"/>
      <c r="E675" s="10"/>
      <c r="F675" s="10"/>
    </row>
    <row r="676" spans="4:6" ht="15">
      <c r="D676" s="10"/>
      <c r="E676" s="10"/>
      <c r="F676" s="10"/>
    </row>
    <row r="677" spans="4:6" ht="15">
      <c r="D677" s="10"/>
      <c r="E677" s="10"/>
      <c r="F677" s="10"/>
    </row>
    <row r="678" spans="4:6" ht="15">
      <c r="D678" s="10"/>
      <c r="E678" s="10"/>
      <c r="F678" s="10"/>
    </row>
    <row r="679" spans="4:6" ht="15">
      <c r="D679" s="10"/>
      <c r="E679" s="10"/>
      <c r="F679" s="10"/>
    </row>
    <row r="680" spans="4:6" ht="15">
      <c r="D680" s="10"/>
      <c r="E680" s="10"/>
      <c r="F680" s="10"/>
    </row>
    <row r="681" spans="4:6" ht="15">
      <c r="D681" s="10"/>
      <c r="E681" s="10"/>
      <c r="F681" s="10"/>
    </row>
    <row r="682" spans="4:6" ht="15">
      <c r="D682" s="10"/>
      <c r="E682" s="10"/>
      <c r="F682" s="10"/>
    </row>
    <row r="683" spans="4:6" ht="15">
      <c r="D683" s="10"/>
      <c r="E683" s="10"/>
      <c r="F683" s="10"/>
    </row>
    <row r="684" spans="4:6" ht="15">
      <c r="D684" s="10"/>
      <c r="E684" s="10"/>
      <c r="F684" s="10"/>
    </row>
    <row r="685" spans="4:6" ht="15">
      <c r="D685" s="10"/>
      <c r="E685" s="10"/>
      <c r="F685" s="10"/>
    </row>
    <row r="686" spans="4:6" ht="15">
      <c r="D686" s="10"/>
      <c r="E686" s="10"/>
      <c r="F686" s="10"/>
    </row>
    <row r="687" spans="4:6" ht="15">
      <c r="D687" s="10"/>
      <c r="E687" s="10"/>
      <c r="F687" s="10"/>
    </row>
    <row r="688" spans="4:6" ht="15">
      <c r="D688" s="10"/>
      <c r="E688" s="10"/>
      <c r="F688" s="10"/>
    </row>
    <row r="689" spans="4:6" ht="15">
      <c r="D689" s="10"/>
      <c r="E689" s="10"/>
      <c r="F689" s="10"/>
    </row>
    <row r="690" spans="4:6" ht="15">
      <c r="D690" s="10"/>
      <c r="E690" s="10"/>
      <c r="F690" s="10"/>
    </row>
    <row r="691" spans="4:6" ht="15">
      <c r="D691" s="10"/>
      <c r="E691" s="10"/>
      <c r="F691" s="10"/>
    </row>
    <row r="692" spans="4:6" ht="15">
      <c r="D692" s="10"/>
      <c r="E692" s="10"/>
      <c r="F692" s="10"/>
    </row>
    <row r="693" spans="4:6" ht="15">
      <c r="D693" s="10"/>
      <c r="E693" s="10"/>
      <c r="F693" s="10"/>
    </row>
    <row r="694" spans="4:6" ht="15">
      <c r="D694" s="10"/>
      <c r="E694" s="10"/>
      <c r="F694" s="10"/>
    </row>
    <row r="695" spans="4:6" ht="15">
      <c r="D695" s="10"/>
      <c r="E695" s="10"/>
      <c r="F695" s="10"/>
    </row>
    <row r="696" spans="4:6" ht="15">
      <c r="D696" s="10"/>
      <c r="E696" s="10"/>
      <c r="F696" s="10"/>
    </row>
    <row r="697" spans="4:6" ht="15">
      <c r="D697" s="10"/>
      <c r="E697" s="10"/>
      <c r="F697" s="10"/>
    </row>
    <row r="698" spans="4:6" ht="15">
      <c r="D698" s="10"/>
      <c r="E698" s="10"/>
      <c r="F698" s="10"/>
    </row>
    <row r="699" spans="4:6" ht="15">
      <c r="D699" s="10"/>
      <c r="E699" s="10"/>
      <c r="F699" s="10"/>
    </row>
    <row r="700" spans="4:6" ht="15">
      <c r="D700" s="10"/>
      <c r="E700" s="10"/>
      <c r="F700" s="10"/>
    </row>
    <row r="701" spans="4:6" ht="15">
      <c r="D701" s="10"/>
      <c r="E701" s="10"/>
      <c r="F701" s="10"/>
    </row>
  </sheetData>
  <sheetProtection/>
  <mergeCells count="14">
    <mergeCell ref="AD4:AD5"/>
    <mergeCell ref="AG4:AG5"/>
    <mergeCell ref="AE4:AE5"/>
    <mergeCell ref="AF4:AF5"/>
    <mergeCell ref="B2:AG2"/>
    <mergeCell ref="B4:B5"/>
    <mergeCell ref="C4:C5"/>
    <mergeCell ref="W4:W5"/>
    <mergeCell ref="X4:X5"/>
    <mergeCell ref="Y4:Y5"/>
    <mergeCell ref="Z4:Z5"/>
    <mergeCell ref="AA4:AA5"/>
    <mergeCell ref="AB4:AB5"/>
    <mergeCell ref="AC4:AC5"/>
  </mergeCells>
  <printOptions/>
  <pageMargins left="0.17" right="0.17" top="0.17" bottom="0.17" header="0.17" footer="0.17"/>
  <pageSetup horizontalDpi="600" verticalDpi="600" orientation="landscape" r:id="rId1"/>
  <ignoredErrors>
    <ignoredError sqref="W87:W94" formula="1"/>
    <ignoredError sqref="W7:W86" formula="1" formulaRange="1"/>
    <ignoredError sqref="W6" formulaRange="1"/>
    <ignoredError sqref="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удьшкф</dc:creator>
  <cp:keywords/>
  <dc:description/>
  <cp:lastModifiedBy>WTT</cp:lastModifiedBy>
  <cp:lastPrinted>2014-01-15T08:25:18Z</cp:lastPrinted>
  <dcterms:created xsi:type="dcterms:W3CDTF">2014-01-15T06:09:39Z</dcterms:created>
  <dcterms:modified xsi:type="dcterms:W3CDTF">2016-08-09T06:17:35Z</dcterms:modified>
  <cp:category/>
  <cp:version/>
  <cp:contentType/>
  <cp:contentStatus/>
</cp:coreProperties>
</file>