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7.10" sheetId="1" r:id="rId1"/>
    <sheet name="7.11" sheetId="2" r:id="rId2"/>
    <sheet name="7.12" sheetId="3" r:id="rId3"/>
    <sheet name="7.13" sheetId="4" r:id="rId4"/>
  </sheets>
  <definedNames/>
  <calcPr fullCalcOnLoad="1"/>
</workbook>
</file>

<file path=xl/sharedStrings.xml><?xml version="1.0" encoding="utf-8"?>
<sst xmlns="http://schemas.openxmlformats.org/spreadsheetml/2006/main" count="83" uniqueCount="40">
  <si>
    <t>2000=100</t>
  </si>
  <si>
    <t>Total services</t>
  </si>
  <si>
    <t>including:</t>
  </si>
  <si>
    <t>transport services</t>
  </si>
  <si>
    <t>communication services</t>
  </si>
  <si>
    <t>housing</t>
  </si>
  <si>
    <t>public services</t>
  </si>
  <si>
    <t>1 313.2</t>
  </si>
  <si>
    <t>culture</t>
  </si>
  <si>
    <t>tourist-excursion services</t>
  </si>
  <si>
    <t>12 125.7</t>
  </si>
  <si>
    <t>physical culture and sport</t>
  </si>
  <si>
    <t>1 307.2</t>
  </si>
  <si>
    <t>medical services</t>
  </si>
  <si>
    <t>1 531.5</t>
  </si>
  <si>
    <t>sanatoria and health services</t>
  </si>
  <si>
    <t>3 064.2</t>
  </si>
  <si>
    <t>legal and banking services</t>
  </si>
  <si>
    <t>1 335.2</t>
  </si>
  <si>
    <t>educational services</t>
  </si>
  <si>
    <t xml:space="preserve"> in percent</t>
  </si>
  <si>
    <t>1 090.3</t>
  </si>
  <si>
    <t>1 887.8</t>
  </si>
  <si>
    <t>1 796.9</t>
  </si>
  <si>
    <t>2005=100</t>
  </si>
  <si>
    <t>1 643.2</t>
  </si>
  <si>
    <t>1 811.8</t>
  </si>
  <si>
    <t>3 229.7</t>
  </si>
  <si>
    <t>1 507.4</t>
  </si>
  <si>
    <t>2010=100</t>
  </si>
  <si>
    <t>7.12 Physical volume indices of paid services rendered to population compared to 2010</t>
  </si>
  <si>
    <t>2015=100</t>
  </si>
  <si>
    <t>7.11 Physical volume indices of paid services rendered to population compared to 2005</t>
  </si>
  <si>
    <t>7.10 Physical volume indices of paid services rendered to population compared to 2000</t>
  </si>
  <si>
    <t>household services</t>
  </si>
  <si>
    <t>housing services</t>
  </si>
  <si>
    <t>culture services</t>
  </si>
  <si>
    <t>physical culture and sport services</t>
  </si>
  <si>
    <t>other paid services</t>
  </si>
  <si>
    <t>7.13 Physical volume indices of paid services rendered to population compared to 2015</t>
  </si>
</sst>
</file>

<file path=xl/styles.xml><?xml version="1.0" encoding="utf-8"?>
<styleSheet xmlns="http://schemas.openxmlformats.org/spreadsheetml/2006/main">
  <numFmts count="54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&quot;₼&quot;\ * #,##0.00_-;\-&quot;₼&quot;\ * #,##0.00_-;_-&quot;₼&quot;\ * &quot;-&quot;??_-;_-@_-"/>
    <numFmt numFmtId="170" formatCode="#,##0\ &quot;man.&quot;;\-#,##0\ &quot;man.&quot;"/>
    <numFmt numFmtId="171" formatCode="#,##0\ &quot;man.&quot;;[Red]\-#,##0\ &quot;man.&quot;"/>
    <numFmt numFmtId="172" formatCode="#,##0.00\ &quot;man.&quot;;\-#,##0.00\ &quot;man.&quot;"/>
    <numFmt numFmtId="173" formatCode="#,##0.00\ &quot;man.&quot;;[Red]\-#,##0.00\ &quot;man.&quot;"/>
    <numFmt numFmtId="174" formatCode="_-* #,##0\ &quot;man.&quot;_-;\-* #,##0\ &quot;man.&quot;_-;_-* &quot;-&quot;\ &quot;man.&quot;_-;_-@_-"/>
    <numFmt numFmtId="175" formatCode="_-* #,##0\ _m_a_n_._-;\-* #,##0\ _m_a_n_._-;_-* &quot;-&quot;\ _m_a_n_._-;_-@_-"/>
    <numFmt numFmtId="176" formatCode="_-* #,##0.00\ &quot;man.&quot;_-;\-* #,##0.00\ &quot;man.&quot;_-;_-* &quot;-&quot;??\ &quot;man.&quot;_-;_-@_-"/>
    <numFmt numFmtId="177" formatCode="_-* #,##0.00\ _m_a_n_._-;\-* #,##0.00\ _m_a_n_._-;_-* &quot;-&quot;??\ _m_a_n_.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_-* #,##0\ _₼_-;\-* #,##0\ _₼_-;_-* &quot;-&quot;\ _₼_-;_-@_-"/>
    <numFmt numFmtId="193" formatCode="_-* #,##0.00\ _₼_-;\-* #,##0.00\ _₼_-;_-* &quot;-&quot;??\ _₼_-;_-@_-"/>
    <numFmt numFmtId="194" formatCode="_-* #,##0\ _₽_-;\-* #,##0\ _₽_-;_-* &quot;-&quot;\ _₽_-;_-@_-"/>
    <numFmt numFmtId="195" formatCode="_-* #,##0.00\ _₽_-;\-* #,##0.00\ _₽_-;_-* &quot;-&quot;??\ _₽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,##0.0"/>
  </numFmts>
  <fonts count="45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209" fontId="42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209" fontId="3" fillId="0" borderId="10" xfId="55" applyNumberFormat="1" applyFont="1" applyBorder="1" applyAlignment="1">
      <alignment horizontal="right" wrapText="1"/>
      <protection/>
    </xf>
    <xf numFmtId="209" fontId="41" fillId="0" borderId="10" xfId="0" applyNumberFormat="1" applyFont="1" applyBorder="1" applyAlignment="1">
      <alignment horizontal="right" vertical="center" wrapText="1"/>
    </xf>
    <xf numFmtId="209" fontId="41" fillId="0" borderId="10" xfId="0" applyNumberFormat="1" applyFont="1" applyBorder="1" applyAlignment="1">
      <alignment/>
    </xf>
    <xf numFmtId="209" fontId="41" fillId="0" borderId="10" xfId="0" applyNumberFormat="1" applyFont="1" applyBorder="1" applyAlignment="1">
      <alignment horizontal="right" wrapText="1"/>
    </xf>
    <xf numFmtId="209" fontId="41" fillId="0" borderId="10" xfId="0" applyNumberFormat="1" applyFont="1" applyBorder="1" applyAlignment="1">
      <alignment horizontal="right"/>
    </xf>
    <xf numFmtId="209" fontId="3" fillId="0" borderId="10" xfId="0" applyNumberFormat="1" applyFont="1" applyBorder="1" applyAlignment="1">
      <alignment horizontal="right"/>
    </xf>
    <xf numFmtId="209" fontId="3" fillId="0" borderId="10" xfId="0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0" fontId="41" fillId="0" borderId="0" xfId="0" applyFont="1" applyAlignment="1">
      <alignment/>
    </xf>
    <xf numFmtId="209" fontId="42" fillId="0" borderId="10" xfId="0" applyNumberFormat="1" applyFont="1" applyBorder="1" applyAlignment="1">
      <alignment horizontal="right" vertical="center" wrapText="1"/>
    </xf>
    <xf numFmtId="209" fontId="41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indent="1"/>
    </xf>
    <xf numFmtId="0" fontId="3" fillId="0" borderId="12" xfId="0" applyFont="1" applyBorder="1" applyAlignment="1">
      <alignment horizontal="left" indent="1"/>
    </xf>
    <xf numFmtId="0" fontId="2" fillId="0" borderId="13" xfId="0" applyFont="1" applyBorder="1" applyAlignment="1">
      <alignment/>
    </xf>
    <xf numFmtId="0" fontId="3" fillId="0" borderId="11" xfId="0" applyFont="1" applyBorder="1" applyAlignment="1">
      <alignment horizontal="left" indent="1"/>
    </xf>
    <xf numFmtId="0" fontId="3" fillId="0" borderId="12" xfId="0" applyFont="1" applyBorder="1" applyAlignment="1">
      <alignment horizontal="left" indent="1"/>
    </xf>
    <xf numFmtId="209" fontId="41" fillId="0" borderId="14" xfId="0" applyNumberFormat="1" applyFont="1" applyBorder="1" applyAlignment="1">
      <alignment horizontal="right" wrapText="1"/>
    </xf>
    <xf numFmtId="209" fontId="42" fillId="0" borderId="14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/>
    </xf>
    <xf numFmtId="209" fontId="3" fillId="0" borderId="14" xfId="0" applyNumberFormat="1" applyFont="1" applyBorder="1" applyAlignment="1">
      <alignment horizontal="right"/>
    </xf>
    <xf numFmtId="209" fontId="3" fillId="0" borderId="14" xfId="0" applyNumberFormat="1" applyFont="1" applyBorder="1" applyAlignment="1">
      <alignment horizontal="right" wrapText="1"/>
    </xf>
    <xf numFmtId="209" fontId="41" fillId="0" borderId="14" xfId="0" applyNumberFormat="1" applyFont="1" applyBorder="1" applyAlignment="1">
      <alignment/>
    </xf>
    <xf numFmtId="209" fontId="41" fillId="0" borderId="15" xfId="0" applyNumberFormat="1" applyFont="1" applyBorder="1" applyAlignment="1">
      <alignment/>
    </xf>
    <xf numFmtId="0" fontId="41" fillId="0" borderId="16" xfId="0" applyFont="1" applyBorder="1" applyAlignment="1">
      <alignment/>
    </xf>
    <xf numFmtId="0" fontId="2" fillId="32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55" applyFont="1" applyBorder="1" applyAlignment="1">
      <alignment horizontal="center" vertical="center"/>
      <protection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3" fillId="0" borderId="21" xfId="0" applyFont="1" applyBorder="1" applyAlignment="1">
      <alignment horizontal="left" indent="2"/>
    </xf>
    <xf numFmtId="0" fontId="3" fillId="0" borderId="21" xfId="0" applyFont="1" applyBorder="1" applyAlignment="1">
      <alignment horizontal="left" indent="1"/>
    </xf>
    <xf numFmtId="0" fontId="3" fillId="0" borderId="22" xfId="0" applyFont="1" applyBorder="1" applyAlignment="1">
      <alignment horizontal="left" indent="1"/>
    </xf>
    <xf numFmtId="209" fontId="44" fillId="0" borderId="23" xfId="0" applyNumberFormat="1" applyFont="1" applyBorder="1" applyAlignment="1">
      <alignment horizontal="right" vertical="center" wrapText="1"/>
    </xf>
    <xf numFmtId="209" fontId="43" fillId="0" borderId="23" xfId="0" applyNumberFormat="1" applyFont="1" applyBorder="1" applyAlignment="1">
      <alignment/>
    </xf>
    <xf numFmtId="209" fontId="3" fillId="0" borderId="11" xfId="0" applyNumberFormat="1" applyFont="1" applyBorder="1" applyAlignment="1">
      <alignment horizontal="right"/>
    </xf>
    <xf numFmtId="209" fontId="3" fillId="0" borderId="12" xfId="0" applyNumberFormat="1" applyFont="1" applyBorder="1" applyAlignment="1">
      <alignment horizontal="right"/>
    </xf>
    <xf numFmtId="209" fontId="41" fillId="0" borderId="24" xfId="0" applyNumberFormat="1" applyFont="1" applyBorder="1" applyAlignment="1">
      <alignment/>
    </xf>
    <xf numFmtId="0" fontId="43" fillId="0" borderId="2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indent="1"/>
    </xf>
    <xf numFmtId="0" fontId="3" fillId="0" borderId="26" xfId="0" applyFont="1" applyBorder="1" applyAlignment="1">
      <alignment/>
    </xf>
    <xf numFmtId="0" fontId="43" fillId="0" borderId="17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indent="1"/>
    </xf>
    <xf numFmtId="209" fontId="41" fillId="0" borderId="28" xfId="0" applyNumberFormat="1" applyFont="1" applyBorder="1" applyAlignment="1">
      <alignment/>
    </xf>
    <xf numFmtId="209" fontId="41" fillId="0" borderId="17" xfId="0" applyNumberFormat="1" applyFont="1" applyBorder="1" applyAlignment="1">
      <alignment horizontal="right"/>
    </xf>
    <xf numFmtId="209" fontId="3" fillId="0" borderId="17" xfId="0" applyNumberFormat="1" applyFont="1" applyBorder="1" applyAlignment="1">
      <alignment/>
    </xf>
    <xf numFmtId="209" fontId="2" fillId="0" borderId="29" xfId="0" applyNumberFormat="1" applyFont="1" applyBorder="1" applyAlignment="1">
      <alignment horizontal="right" vertical="center" wrapText="1"/>
    </xf>
    <xf numFmtId="209" fontId="3" fillId="0" borderId="10" xfId="0" applyNumberFormat="1" applyFont="1" applyBorder="1" applyAlignment="1">
      <alignment horizontal="right" vertical="center" wrapText="1"/>
    </xf>
    <xf numFmtId="209" fontId="3" fillId="0" borderId="24" xfId="0" applyNumberFormat="1" applyFont="1" applyBorder="1" applyAlignment="1">
      <alignment horizontal="right" vertical="center" wrapText="1"/>
    </xf>
    <xf numFmtId="209" fontId="41" fillId="0" borderId="17" xfId="0" applyNumberFormat="1" applyFont="1" applyBorder="1" applyAlignment="1">
      <alignment/>
    </xf>
    <xf numFmtId="209" fontId="3" fillId="0" borderId="17" xfId="0" applyNumberFormat="1" applyFont="1" applyBorder="1" applyAlignment="1">
      <alignment/>
    </xf>
    <xf numFmtId="209" fontId="3" fillId="0" borderId="30" xfId="0" applyNumberFormat="1" applyFont="1" applyBorder="1" applyAlignment="1">
      <alignment/>
    </xf>
    <xf numFmtId="0" fontId="2" fillId="0" borderId="3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32" borderId="32" xfId="0" applyFont="1" applyFill="1" applyBorder="1" applyAlignment="1">
      <alignment horizontal="center" vertical="center"/>
    </xf>
    <xf numFmtId="0" fontId="2" fillId="32" borderId="33" xfId="0" applyFont="1" applyFill="1" applyBorder="1" applyAlignment="1">
      <alignment horizontal="center" vertical="center"/>
    </xf>
    <xf numFmtId="0" fontId="2" fillId="32" borderId="3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" fillId="32" borderId="32" xfId="0" applyFont="1" applyFill="1" applyBorder="1" applyAlignment="1">
      <alignment horizontal="center" vertical="center"/>
    </xf>
    <xf numFmtId="0" fontId="4" fillId="32" borderId="33" xfId="0" applyFont="1" applyFill="1" applyBorder="1" applyAlignment="1">
      <alignment horizontal="center" vertical="center"/>
    </xf>
    <xf numFmtId="0" fontId="4" fillId="32" borderId="34" xfId="0" applyFont="1" applyFill="1" applyBorder="1" applyAlignment="1">
      <alignment horizontal="center" vertical="center"/>
    </xf>
    <xf numFmtId="0" fontId="2" fillId="32" borderId="32" xfId="55" applyFont="1" applyFill="1" applyBorder="1" applyAlignment="1">
      <alignment horizontal="center" vertical="center"/>
      <protection/>
    </xf>
    <xf numFmtId="0" fontId="2" fillId="32" borderId="33" xfId="55" applyFont="1" applyFill="1" applyBorder="1" applyAlignment="1">
      <alignment horizontal="center" vertical="center"/>
      <protection/>
    </xf>
    <xf numFmtId="0" fontId="2" fillId="32" borderId="34" xfId="55" applyFont="1" applyFill="1" applyBorder="1" applyAlignment="1">
      <alignment horizontal="center" vertical="center"/>
      <protection/>
    </xf>
    <xf numFmtId="0" fontId="2" fillId="0" borderId="3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2" borderId="32" xfId="55" applyFont="1" applyFill="1" applyBorder="1" applyAlignment="1">
      <alignment horizontal="center" vertical="center"/>
      <protection/>
    </xf>
    <xf numFmtId="0" fontId="2" fillId="32" borderId="33" xfId="55" applyFont="1" applyFill="1" applyBorder="1" applyAlignment="1">
      <alignment horizontal="center" vertical="center"/>
      <protection/>
    </xf>
    <xf numFmtId="0" fontId="2" fillId="32" borderId="34" xfId="55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3" fillId="0" borderId="35" xfId="0" applyFont="1" applyBorder="1" applyAlignment="1">
      <alignment horizontal="right"/>
    </xf>
    <xf numFmtId="204" fontId="41" fillId="0" borderId="28" xfId="0" applyNumberFormat="1" applyFont="1" applyBorder="1" applyAlignment="1">
      <alignment/>
    </xf>
    <xf numFmtId="209" fontId="41" fillId="0" borderId="36" xfId="0" applyNumberFormat="1" applyFont="1" applyBorder="1" applyAlignment="1">
      <alignment/>
    </xf>
    <xf numFmtId="209" fontId="43" fillId="0" borderId="0" xfId="0" applyNumberFormat="1" applyFont="1" applyBorder="1" applyAlignment="1">
      <alignment/>
    </xf>
    <xf numFmtId="209" fontId="41" fillId="0" borderId="37" xfId="0" applyNumberFormat="1" applyFont="1" applyBorder="1" applyAlignment="1">
      <alignment/>
    </xf>
    <xf numFmtId="0" fontId="43" fillId="0" borderId="38" xfId="0" applyFont="1" applyBorder="1" applyAlignment="1">
      <alignment horizontal="center" vertical="center" wrapText="1"/>
    </xf>
    <xf numFmtId="204" fontId="2" fillId="0" borderId="16" xfId="0" applyNumberFormat="1" applyFont="1" applyBorder="1" applyAlignment="1">
      <alignment horizontal="right"/>
    </xf>
    <xf numFmtId="204" fontId="3" fillId="0" borderId="39" xfId="0" applyNumberFormat="1" applyFont="1" applyBorder="1" applyAlignment="1">
      <alignment horizontal="right"/>
    </xf>
    <xf numFmtId="204" fontId="3" fillId="0" borderId="40" xfId="0" applyNumberFormat="1" applyFont="1" applyBorder="1" applyAlignment="1">
      <alignment horizontal="right"/>
    </xf>
    <xf numFmtId="204" fontId="3" fillId="0" borderId="41" xfId="0" applyNumberFormat="1" applyFont="1" applyBorder="1" applyAlignment="1">
      <alignment/>
    </xf>
    <xf numFmtId="0" fontId="41" fillId="0" borderId="42" xfId="0" applyFont="1" applyBorder="1" applyAlignment="1">
      <alignment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204" fontId="2" fillId="0" borderId="45" xfId="0" applyNumberFormat="1" applyFont="1" applyBorder="1" applyAlignment="1">
      <alignment horizontal="right" vertical="center" wrapText="1"/>
    </xf>
    <xf numFmtId="0" fontId="43" fillId="0" borderId="46" xfId="0" applyFont="1" applyBorder="1" applyAlignment="1">
      <alignment/>
    </xf>
    <xf numFmtId="204" fontId="3" fillId="0" borderId="47" xfId="0" applyNumberFormat="1" applyFont="1" applyBorder="1" applyAlignment="1">
      <alignment horizontal="right" vertical="center" wrapText="1"/>
    </xf>
    <xf numFmtId="0" fontId="41" fillId="0" borderId="48" xfId="0" applyFont="1" applyBorder="1" applyAlignment="1">
      <alignment/>
    </xf>
    <xf numFmtId="204" fontId="3" fillId="0" borderId="15" xfId="0" applyNumberFormat="1" applyFont="1" applyBorder="1" applyAlignment="1">
      <alignment horizontal="right" vertical="center" wrapText="1"/>
    </xf>
    <xf numFmtId="0" fontId="41" fillId="0" borderId="28" xfId="0" applyFont="1" applyBorder="1" applyAlignment="1">
      <alignment/>
    </xf>
    <xf numFmtId="204" fontId="3" fillId="0" borderId="35" xfId="0" applyNumberFormat="1" applyFont="1" applyBorder="1" applyAlignment="1">
      <alignment/>
    </xf>
    <xf numFmtId="0" fontId="41" fillId="0" borderId="42" xfId="0" applyFont="1" applyBorder="1" applyAlignment="1">
      <alignment/>
    </xf>
    <xf numFmtId="0" fontId="41" fillId="0" borderId="16" xfId="0" applyFont="1" applyBorder="1" applyAlignment="1">
      <alignment/>
    </xf>
    <xf numFmtId="0" fontId="3" fillId="0" borderId="35" xfId="0" applyFont="1" applyBorder="1" applyAlignment="1">
      <alignment horizontal="right"/>
    </xf>
    <xf numFmtId="0" fontId="3" fillId="0" borderId="35" xfId="0" applyFont="1" applyBorder="1" applyAlignment="1">
      <alignment horizontal="right" vertical="center"/>
    </xf>
    <xf numFmtId="0" fontId="3" fillId="0" borderId="21" xfId="0" applyFont="1" applyBorder="1" applyAlignment="1">
      <alignment horizontal="left" indent="2"/>
    </xf>
    <xf numFmtId="209" fontId="44" fillId="0" borderId="49" xfId="0" applyNumberFormat="1" applyFont="1" applyBorder="1" applyAlignment="1">
      <alignment horizontal="right" vertical="center" wrapText="1"/>
    </xf>
    <xf numFmtId="209" fontId="43" fillId="0" borderId="49" xfId="0" applyNumberFormat="1" applyFont="1" applyBorder="1" applyAlignment="1">
      <alignment horizontal="right"/>
    </xf>
    <xf numFmtId="209" fontId="2" fillId="0" borderId="23" xfId="0" applyNumberFormat="1" applyFont="1" applyBorder="1" applyAlignment="1">
      <alignment horizontal="right" vertical="center" wrapText="1"/>
    </xf>
    <xf numFmtId="209" fontId="42" fillId="0" borderId="50" xfId="0" applyNumberFormat="1" applyFont="1" applyBorder="1" applyAlignment="1">
      <alignment horizontal="right" vertical="center" wrapText="1"/>
    </xf>
    <xf numFmtId="209" fontId="41" fillId="0" borderId="50" xfId="0" applyNumberFormat="1" applyFont="1" applyBorder="1" applyAlignment="1">
      <alignment horizontal="right"/>
    </xf>
    <xf numFmtId="209" fontId="3" fillId="0" borderId="50" xfId="0" applyNumberFormat="1" applyFont="1" applyBorder="1" applyAlignment="1">
      <alignment horizontal="right" vertical="center" wrapText="1"/>
    </xf>
    <xf numFmtId="209" fontId="3" fillId="0" borderId="48" xfId="0" applyNumberFormat="1" applyFont="1" applyBorder="1" applyAlignment="1">
      <alignment horizontal="right" vertical="center" wrapText="1"/>
    </xf>
    <xf numFmtId="209" fontId="3" fillId="0" borderId="32" xfId="55" applyNumberFormat="1" applyFont="1" applyBorder="1" applyAlignment="1">
      <alignment horizontal="center"/>
      <protection/>
    </xf>
    <xf numFmtId="209" fontId="3" fillId="0" borderId="33" xfId="55" applyNumberFormat="1" applyFont="1" applyBorder="1" applyAlignment="1">
      <alignment horizontal="center"/>
      <protection/>
    </xf>
    <xf numFmtId="209" fontId="3" fillId="0" borderId="34" xfId="55" applyNumberFormat="1" applyFont="1" applyBorder="1" applyAlignment="1">
      <alignment horizontal="center"/>
      <protection/>
    </xf>
    <xf numFmtId="209" fontId="2" fillId="0" borderId="49" xfId="55" applyNumberFormat="1" applyFont="1" applyBorder="1" applyAlignment="1">
      <alignment horizontal="right" wrapText="1"/>
      <protection/>
    </xf>
    <xf numFmtId="209" fontId="43" fillId="0" borderId="49" xfId="0" applyNumberFormat="1" applyFont="1" applyBorder="1" applyAlignment="1">
      <alignment horizontal="right" vertical="center" wrapText="1"/>
    </xf>
    <xf numFmtId="209" fontId="44" fillId="0" borderId="49" xfId="0" applyNumberFormat="1" applyFont="1" applyBorder="1" applyAlignment="1">
      <alignment horizontal="right" vertical="center" wrapText="1"/>
    </xf>
    <xf numFmtId="209" fontId="43" fillId="0" borderId="49" xfId="0" applyNumberFormat="1" applyFont="1" applyBorder="1" applyAlignment="1">
      <alignment horizontal="right"/>
    </xf>
    <xf numFmtId="209" fontId="2" fillId="0" borderId="45" xfId="0" applyNumberFormat="1" applyFont="1" applyBorder="1" applyAlignment="1">
      <alignment horizontal="right"/>
    </xf>
    <xf numFmtId="204" fontId="43" fillId="0" borderId="38" xfId="0" applyNumberFormat="1" applyFont="1" applyBorder="1" applyAlignment="1">
      <alignment/>
    </xf>
    <xf numFmtId="209" fontId="3" fillId="0" borderId="50" xfId="55" applyNumberFormat="1" applyFont="1" applyBorder="1" applyAlignment="1">
      <alignment horizontal="right" wrapText="1"/>
      <protection/>
    </xf>
    <xf numFmtId="209" fontId="41" fillId="0" borderId="50" xfId="0" applyNumberFormat="1" applyFont="1" applyBorder="1" applyAlignment="1">
      <alignment horizontal="right" vertical="center" wrapText="1"/>
    </xf>
    <xf numFmtId="209" fontId="42" fillId="0" borderId="50" xfId="0" applyNumberFormat="1" applyFont="1" applyBorder="1" applyAlignment="1">
      <alignment horizontal="right" vertical="center" wrapText="1"/>
    </xf>
    <xf numFmtId="209" fontId="41" fillId="0" borderId="50" xfId="0" applyNumberFormat="1" applyFont="1" applyBorder="1" applyAlignment="1">
      <alignment horizontal="right"/>
    </xf>
    <xf numFmtId="209" fontId="3" fillId="0" borderId="50" xfId="0" applyNumberFormat="1" applyFont="1" applyBorder="1" applyAlignment="1">
      <alignment horizontal="right"/>
    </xf>
    <xf numFmtId="204" fontId="41" fillId="0" borderId="48" xfId="0" applyNumberFormat="1" applyFont="1" applyBorder="1" applyAlignment="1">
      <alignment/>
    </xf>
    <xf numFmtId="209" fontId="3" fillId="0" borderId="32" xfId="55" applyNumberFormat="1" applyFont="1" applyBorder="1" applyAlignment="1">
      <alignment horizontal="center"/>
      <protection/>
    </xf>
    <xf numFmtId="209" fontId="3" fillId="0" borderId="33" xfId="55" applyNumberFormat="1" applyFont="1" applyBorder="1" applyAlignment="1">
      <alignment horizontal="center"/>
      <protection/>
    </xf>
    <xf numFmtId="209" fontId="3" fillId="0" borderId="34" xfId="55" applyNumberFormat="1" applyFont="1" applyBorder="1" applyAlignment="1">
      <alignment horizontal="center"/>
      <protection/>
    </xf>
    <xf numFmtId="209" fontId="2" fillId="0" borderId="49" xfId="0" applyNumberFormat="1" applyFont="1" applyBorder="1" applyAlignment="1">
      <alignment horizontal="right"/>
    </xf>
    <xf numFmtId="209" fontId="2" fillId="0" borderId="49" xfId="0" applyNumberFormat="1" applyFont="1" applyBorder="1" applyAlignment="1">
      <alignment horizontal="right" wrapText="1"/>
    </xf>
    <xf numFmtId="209" fontId="43" fillId="0" borderId="49" xfId="0" applyNumberFormat="1" applyFont="1" applyBorder="1" applyAlignment="1">
      <alignment/>
    </xf>
    <xf numFmtId="209" fontId="43" fillId="0" borderId="38" xfId="0" applyNumberFormat="1" applyFont="1" applyBorder="1" applyAlignment="1">
      <alignment/>
    </xf>
    <xf numFmtId="209" fontId="3" fillId="0" borderId="50" xfId="0" applyNumberFormat="1" applyFont="1" applyBorder="1" applyAlignment="1">
      <alignment horizontal="right" wrapText="1"/>
    </xf>
    <xf numFmtId="209" fontId="41" fillId="0" borderId="50" xfId="0" applyNumberFormat="1" applyFont="1" applyBorder="1" applyAlignment="1">
      <alignment/>
    </xf>
    <xf numFmtId="209" fontId="41" fillId="0" borderId="51" xfId="0" applyNumberFormat="1" applyFont="1" applyBorder="1" applyAlignment="1">
      <alignment/>
    </xf>
    <xf numFmtId="209" fontId="3" fillId="0" borderId="32" xfId="0" applyNumberFormat="1" applyFont="1" applyBorder="1" applyAlignment="1">
      <alignment horizontal="center"/>
    </xf>
    <xf numFmtId="209" fontId="3" fillId="0" borderId="33" xfId="0" applyNumberFormat="1" applyFont="1" applyBorder="1" applyAlignment="1">
      <alignment horizontal="center"/>
    </xf>
    <xf numFmtId="209" fontId="3" fillId="0" borderId="34" xfId="0" applyNumberFormat="1" applyFont="1" applyBorder="1" applyAlignment="1">
      <alignment horizontal="center"/>
    </xf>
    <xf numFmtId="209" fontId="3" fillId="0" borderId="13" xfId="0" applyNumberFormat="1" applyFont="1" applyBorder="1" applyAlignment="1">
      <alignment horizontal="right"/>
    </xf>
    <xf numFmtId="209" fontId="41" fillId="0" borderId="50" xfId="0" applyNumberFormat="1" applyFont="1" applyBorder="1" applyAlignment="1">
      <alignment horizontal="right" wrapText="1"/>
    </xf>
    <xf numFmtId="209" fontId="41" fillId="0" borderId="47" xfId="0" applyNumberFormat="1" applyFont="1" applyBorder="1" applyAlignment="1">
      <alignment/>
    </xf>
    <xf numFmtId="209" fontId="41" fillId="0" borderId="48" xfId="0" applyNumberFormat="1" applyFont="1" applyBorder="1" applyAlignment="1">
      <alignment/>
    </xf>
    <xf numFmtId="209" fontId="43" fillId="0" borderId="23" xfId="0" applyNumberFormat="1" applyFont="1" applyBorder="1" applyAlignment="1">
      <alignment horizontal="right" vertical="center" wrapText="1"/>
    </xf>
    <xf numFmtId="209" fontId="2" fillId="0" borderId="52" xfId="0" applyNumberFormat="1" applyFont="1" applyBorder="1" applyAlignment="1">
      <alignment horizontal="right" vertical="center"/>
    </xf>
    <xf numFmtId="209" fontId="2" fillId="0" borderId="23" xfId="0" applyNumberFormat="1" applyFont="1" applyBorder="1" applyAlignment="1">
      <alignment horizontal="right" vertical="center"/>
    </xf>
    <xf numFmtId="209" fontId="43" fillId="0" borderId="23" xfId="0" applyNumberFormat="1" applyFont="1" applyBorder="1" applyAlignment="1">
      <alignment horizontal="right" vertical="center"/>
    </xf>
    <xf numFmtId="209" fontId="43" fillId="0" borderId="53" xfId="0" applyNumberFormat="1" applyFont="1" applyBorder="1" applyAlignment="1">
      <alignment horizontal="right" vertical="center"/>
    </xf>
    <xf numFmtId="204" fontId="43" fillId="0" borderId="38" xfId="0" applyNumberFormat="1" applyFont="1" applyBorder="1" applyAlignment="1">
      <alignment horizontal="right" vertical="center"/>
    </xf>
    <xf numFmtId="0" fontId="43" fillId="0" borderId="35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43" fillId="0" borderId="53" xfId="0" applyFont="1" applyBorder="1" applyAlignment="1">
      <alignment horizontal="right" vertical="center"/>
    </xf>
    <xf numFmtId="209" fontId="43" fillId="0" borderId="25" xfId="0" applyNumberFormat="1" applyFont="1" applyBorder="1" applyAlignment="1">
      <alignment horizontal="right" vertical="center"/>
    </xf>
    <xf numFmtId="209" fontId="41" fillId="0" borderId="39" xfId="0" applyNumberFormat="1" applyFont="1" applyBorder="1" applyAlignment="1">
      <alignment/>
    </xf>
    <xf numFmtId="209" fontId="41" fillId="0" borderId="40" xfId="0" applyNumberFormat="1" applyFont="1" applyBorder="1" applyAlignment="1">
      <alignment/>
    </xf>
    <xf numFmtId="209" fontId="41" fillId="0" borderId="54" xfId="0" applyNumberFormat="1" applyFont="1" applyBorder="1" applyAlignment="1">
      <alignment/>
    </xf>
    <xf numFmtId="209" fontId="41" fillId="0" borderId="55" xfId="0" applyNumberFormat="1" applyFont="1" applyBorder="1" applyAlignment="1">
      <alignment/>
    </xf>
    <xf numFmtId="209" fontId="43" fillId="0" borderId="25" xfId="0" applyNumberFormat="1" applyFont="1" applyBorder="1" applyAlignment="1">
      <alignment/>
    </xf>
    <xf numFmtId="209" fontId="41" fillId="0" borderId="56" xfId="0" applyNumberFormat="1" applyFont="1" applyBorder="1" applyAlignment="1">
      <alignment/>
    </xf>
    <xf numFmtId="209" fontId="41" fillId="0" borderId="57" xfId="0" applyNumberFormat="1" applyFont="1" applyBorder="1" applyAlignment="1">
      <alignment/>
    </xf>
    <xf numFmtId="209" fontId="41" fillId="0" borderId="58" xfId="0" applyNumberFormat="1" applyFont="1" applyBorder="1" applyAlignment="1">
      <alignment/>
    </xf>
    <xf numFmtId="0" fontId="43" fillId="0" borderId="59" xfId="0" applyFont="1" applyBorder="1" applyAlignment="1">
      <alignment horizontal="center" vertical="center" wrapText="1"/>
    </xf>
    <xf numFmtId="209" fontId="2" fillId="0" borderId="59" xfId="0" applyNumberFormat="1" applyFont="1" applyBorder="1" applyAlignment="1">
      <alignment horizontal="right"/>
    </xf>
    <xf numFmtId="209" fontId="3" fillId="0" borderId="55" xfId="0" applyNumberFormat="1" applyFont="1" applyBorder="1" applyAlignment="1">
      <alignment horizontal="right"/>
    </xf>
    <xf numFmtId="209" fontId="3" fillId="0" borderId="14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0"/>
  <sheetViews>
    <sheetView showGridLines="0" tabSelected="1" zoomScalePageLayoutView="0" workbookViewId="0" topLeftCell="A1">
      <selection activeCell="W12" sqref="W12"/>
    </sheetView>
  </sheetViews>
  <sheetFormatPr defaultColWidth="9.140625" defaultRowHeight="12.75"/>
  <cols>
    <col min="1" max="1" width="7.7109375" style="1" customWidth="1"/>
    <col min="2" max="2" width="28.7109375" style="1" customWidth="1"/>
    <col min="3" max="13" width="11.7109375" style="1" customWidth="1"/>
    <col min="14" max="16" width="11.7109375" style="3" customWidth="1"/>
    <col min="17" max="17" width="11.7109375" style="1" customWidth="1"/>
    <col min="18" max="20" width="9.140625" style="3" customWidth="1"/>
    <col min="21" max="16384" width="9.140625" style="1" customWidth="1"/>
  </cols>
  <sheetData>
    <row r="1" ht="15" customHeight="1"/>
    <row r="2" spans="2:18" ht="15" customHeight="1">
      <c r="B2" s="68" t="s">
        <v>33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2:20" ht="15" customHeight="1" thickBot="1">
      <c r="B3" s="104" t="s">
        <v>20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4" spans="2:20" ht="21" customHeight="1" thickBot="1">
      <c r="B4" s="63"/>
      <c r="C4" s="65" t="s">
        <v>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7"/>
    </row>
    <row r="5" spans="2:20" ht="30" customHeight="1" thickBot="1">
      <c r="B5" s="64"/>
      <c r="C5" s="36">
        <v>2006</v>
      </c>
      <c r="D5" s="31">
        <v>2007</v>
      </c>
      <c r="E5" s="31">
        <v>2008</v>
      </c>
      <c r="F5" s="31">
        <v>2009</v>
      </c>
      <c r="G5" s="32">
        <v>2010</v>
      </c>
      <c r="H5" s="31">
        <v>2011</v>
      </c>
      <c r="I5" s="31">
        <v>2012</v>
      </c>
      <c r="J5" s="31">
        <v>2013</v>
      </c>
      <c r="K5" s="33">
        <v>2014</v>
      </c>
      <c r="L5" s="33">
        <v>2015</v>
      </c>
      <c r="M5" s="34">
        <v>2016</v>
      </c>
      <c r="N5" s="34">
        <v>2017</v>
      </c>
      <c r="O5" s="34">
        <v>2018</v>
      </c>
      <c r="P5" s="34">
        <v>2019</v>
      </c>
      <c r="Q5" s="34">
        <v>2020</v>
      </c>
      <c r="R5" s="152">
        <v>2021</v>
      </c>
      <c r="S5" s="46">
        <v>2021</v>
      </c>
      <c r="T5" s="153">
        <v>2022</v>
      </c>
    </row>
    <row r="6" spans="2:20" ht="15" customHeight="1" thickBot="1">
      <c r="B6" s="37" t="s">
        <v>1</v>
      </c>
      <c r="C6" s="147">
        <v>263.5</v>
      </c>
      <c r="D6" s="148">
        <v>352.6</v>
      </c>
      <c r="E6" s="148">
        <v>457.3</v>
      </c>
      <c r="F6" s="148">
        <v>514.4</v>
      </c>
      <c r="G6" s="148">
        <v>570</v>
      </c>
      <c r="H6" s="148">
        <v>614.5</v>
      </c>
      <c r="I6" s="148">
        <v>663.7</v>
      </c>
      <c r="J6" s="148">
        <v>718.1</v>
      </c>
      <c r="K6" s="146">
        <v>769.8</v>
      </c>
      <c r="L6" s="146">
        <v>809.1</v>
      </c>
      <c r="M6" s="41">
        <v>800.1</v>
      </c>
      <c r="N6" s="41">
        <v>809.7</v>
      </c>
      <c r="O6" s="149">
        <v>834</v>
      </c>
      <c r="P6" s="149">
        <v>859.9</v>
      </c>
      <c r="Q6" s="150">
        <v>620</v>
      </c>
      <c r="R6" s="154">
        <v>649.6</v>
      </c>
      <c r="S6" s="155">
        <v>649.6</v>
      </c>
      <c r="T6" s="151">
        <v>701.6</v>
      </c>
    </row>
    <row r="7" spans="2:20" ht="15" customHeight="1" thickBot="1">
      <c r="B7" s="38" t="s">
        <v>2</v>
      </c>
      <c r="C7" s="139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1"/>
    </row>
    <row r="8" spans="2:20" ht="15" customHeight="1">
      <c r="B8" s="39" t="s">
        <v>34</v>
      </c>
      <c r="C8" s="142">
        <v>223.1</v>
      </c>
      <c r="D8" s="127">
        <v>271.5</v>
      </c>
      <c r="E8" s="127">
        <v>324.7</v>
      </c>
      <c r="F8" s="127">
        <v>355.3</v>
      </c>
      <c r="G8" s="127">
        <v>386.5</v>
      </c>
      <c r="H8" s="127">
        <v>412.4</v>
      </c>
      <c r="I8" s="127">
        <v>432.60760000000005</v>
      </c>
      <c r="J8" s="127">
        <v>462.9</v>
      </c>
      <c r="K8" s="143">
        <v>481.9</v>
      </c>
      <c r="L8" s="143">
        <v>513.2</v>
      </c>
      <c r="M8" s="125">
        <v>512.2</v>
      </c>
      <c r="N8" s="125">
        <v>511.2</v>
      </c>
      <c r="O8" s="137">
        <v>518.9</v>
      </c>
      <c r="P8" s="137">
        <v>527.2</v>
      </c>
      <c r="Q8" s="144">
        <v>385.9</v>
      </c>
      <c r="R8" s="159">
        <v>401</v>
      </c>
      <c r="S8" s="156">
        <v>401</v>
      </c>
      <c r="T8" s="145">
        <v>431.5</v>
      </c>
    </row>
    <row r="9" spans="2:20" ht="15" customHeight="1">
      <c r="B9" s="39" t="s">
        <v>3</v>
      </c>
      <c r="C9" s="43">
        <v>309</v>
      </c>
      <c r="D9" s="12">
        <v>425.5</v>
      </c>
      <c r="E9" s="12">
        <v>631.8</v>
      </c>
      <c r="F9" s="12">
        <v>752.5</v>
      </c>
      <c r="G9" s="12">
        <v>823.2</v>
      </c>
      <c r="H9" s="12">
        <v>861.9</v>
      </c>
      <c r="I9" s="12">
        <v>960.1566</v>
      </c>
      <c r="J9" s="12">
        <v>1057.2</v>
      </c>
      <c r="K9" s="10">
        <v>1096.3</v>
      </c>
      <c r="L9" s="10">
        <v>1130.3</v>
      </c>
      <c r="M9" s="4">
        <v>1169.6</v>
      </c>
      <c r="N9" s="4">
        <v>1279.5</v>
      </c>
      <c r="O9" s="9">
        <v>1353.7</v>
      </c>
      <c r="P9" s="9">
        <v>1411.9</v>
      </c>
      <c r="Q9" s="29">
        <v>802</v>
      </c>
      <c r="R9" s="9">
        <v>815.4</v>
      </c>
      <c r="S9" s="157">
        <v>815.4</v>
      </c>
      <c r="T9" s="54">
        <v>1055.1</v>
      </c>
    </row>
    <row r="10" spans="2:20" ht="15" customHeight="1">
      <c r="B10" s="39" t="s">
        <v>4</v>
      </c>
      <c r="C10" s="43">
        <v>372</v>
      </c>
      <c r="D10" s="12">
        <v>516.8</v>
      </c>
      <c r="E10" s="12">
        <v>585.5</v>
      </c>
      <c r="F10" s="12">
        <v>637</v>
      </c>
      <c r="G10" s="12">
        <v>792.4</v>
      </c>
      <c r="H10" s="12">
        <v>862.9</v>
      </c>
      <c r="I10" s="12">
        <v>1034.6171000000002</v>
      </c>
      <c r="J10" s="12">
        <v>1167</v>
      </c>
      <c r="K10" s="10">
        <v>1423.7</v>
      </c>
      <c r="L10" s="10">
        <v>1472.1</v>
      </c>
      <c r="M10" s="4">
        <v>1503.8</v>
      </c>
      <c r="N10" s="4">
        <v>1606.1</v>
      </c>
      <c r="O10" s="9">
        <v>1697.6</v>
      </c>
      <c r="P10" s="9">
        <v>1733.2</v>
      </c>
      <c r="Q10" s="9">
        <v>1759.2</v>
      </c>
      <c r="R10" s="9">
        <v>1912.3</v>
      </c>
      <c r="S10" s="157">
        <v>1912.3</v>
      </c>
      <c r="T10" s="54">
        <v>2023.2</v>
      </c>
    </row>
    <row r="11" spans="2:20" ht="15" customHeight="1">
      <c r="B11" s="39" t="s">
        <v>5</v>
      </c>
      <c r="C11" s="43">
        <v>401.4</v>
      </c>
      <c r="D11" s="12">
        <v>581.2</v>
      </c>
      <c r="E11" s="12">
        <v>850.8</v>
      </c>
      <c r="F11" s="12">
        <v>979.3</v>
      </c>
      <c r="G11" s="12">
        <v>940.1</v>
      </c>
      <c r="H11" s="12">
        <v>865.8</v>
      </c>
      <c r="I11" s="12">
        <v>890.0423999999999</v>
      </c>
      <c r="J11" s="12">
        <v>951.4</v>
      </c>
      <c r="K11" s="10">
        <v>981.8</v>
      </c>
      <c r="L11" s="10">
        <v>874.8</v>
      </c>
      <c r="M11" s="4">
        <v>780.7</v>
      </c>
      <c r="N11" s="4">
        <v>806.5</v>
      </c>
      <c r="O11" s="9">
        <v>829.1</v>
      </c>
      <c r="P11" s="9">
        <v>854.8</v>
      </c>
      <c r="Q11" s="9">
        <v>456.5</v>
      </c>
      <c r="R11" s="9">
        <v>485.1</v>
      </c>
      <c r="S11" s="157">
        <v>485.1</v>
      </c>
      <c r="T11" s="54">
        <v>528.3</v>
      </c>
    </row>
    <row r="12" spans="2:20" ht="15" customHeight="1">
      <c r="B12" s="39" t="s">
        <v>6</v>
      </c>
      <c r="C12" s="43">
        <v>134.2</v>
      </c>
      <c r="D12" s="12">
        <v>146.3</v>
      </c>
      <c r="E12" s="12">
        <v>163.1</v>
      </c>
      <c r="F12" s="12">
        <v>171</v>
      </c>
      <c r="G12" s="12">
        <v>162.7</v>
      </c>
      <c r="H12" s="12">
        <v>186.3</v>
      </c>
      <c r="I12" s="12">
        <v>191.1438</v>
      </c>
      <c r="J12" s="12">
        <v>215.2</v>
      </c>
      <c r="K12" s="10">
        <v>231.1</v>
      </c>
      <c r="L12" s="10">
        <v>244.7</v>
      </c>
      <c r="M12" s="4">
        <v>251.9</v>
      </c>
      <c r="N12" s="4">
        <v>254.2</v>
      </c>
      <c r="O12" s="9">
        <v>262.8</v>
      </c>
      <c r="P12" s="9">
        <v>273</v>
      </c>
      <c r="Q12" s="9">
        <v>277.1</v>
      </c>
      <c r="R12" s="9">
        <v>281.1</v>
      </c>
      <c r="S12" s="157">
        <v>281.1</v>
      </c>
      <c r="T12" s="54">
        <v>305.6</v>
      </c>
    </row>
    <row r="13" spans="2:20" ht="15" customHeight="1">
      <c r="B13" s="39" t="s">
        <v>8</v>
      </c>
      <c r="C13" s="43">
        <v>398.5</v>
      </c>
      <c r="D13" s="12">
        <v>540</v>
      </c>
      <c r="E13" s="12">
        <v>963.4</v>
      </c>
      <c r="F13" s="12">
        <v>1128.1</v>
      </c>
      <c r="G13" s="12" t="s">
        <v>7</v>
      </c>
      <c r="H13" s="12">
        <v>1448.5</v>
      </c>
      <c r="I13" s="12">
        <v>1542.6525</v>
      </c>
      <c r="J13" s="12">
        <v>1692.3</v>
      </c>
      <c r="K13" s="10">
        <v>1805.7</v>
      </c>
      <c r="L13" s="10">
        <v>1961</v>
      </c>
      <c r="M13" s="4">
        <v>2126.1</v>
      </c>
      <c r="N13" s="4">
        <v>2349.3</v>
      </c>
      <c r="O13" s="9">
        <v>2403.3</v>
      </c>
      <c r="P13" s="9">
        <v>2489.8</v>
      </c>
      <c r="Q13" s="9">
        <v>515.4</v>
      </c>
      <c r="R13" s="9">
        <v>628.9</v>
      </c>
      <c r="S13" s="157">
        <v>628.9</v>
      </c>
      <c r="T13" s="54">
        <v>683</v>
      </c>
    </row>
    <row r="14" spans="2:20" ht="15" customHeight="1">
      <c r="B14" s="39" t="s">
        <v>9</v>
      </c>
      <c r="C14" s="43">
        <v>110.9</v>
      </c>
      <c r="D14" s="12">
        <v>159.7</v>
      </c>
      <c r="E14" s="12">
        <v>317.9</v>
      </c>
      <c r="F14" s="12">
        <v>351.6</v>
      </c>
      <c r="G14" s="12">
        <v>420.2</v>
      </c>
      <c r="H14" s="12">
        <v>487.4</v>
      </c>
      <c r="I14" s="12">
        <v>543.9384</v>
      </c>
      <c r="J14" s="12">
        <v>619</v>
      </c>
      <c r="K14" s="10">
        <v>695.1</v>
      </c>
      <c r="L14" s="10">
        <v>672.9</v>
      </c>
      <c r="M14" s="4">
        <v>653.2</v>
      </c>
      <c r="N14" s="4">
        <v>749.9</v>
      </c>
      <c r="O14" s="9">
        <v>941.9</v>
      </c>
      <c r="P14" s="9">
        <v>1116.2</v>
      </c>
      <c r="Q14" s="9">
        <v>266.8</v>
      </c>
      <c r="R14" s="9">
        <v>363.4</v>
      </c>
      <c r="S14" s="157">
        <v>363.4</v>
      </c>
      <c r="T14" s="54">
        <v>526.2</v>
      </c>
    </row>
    <row r="15" spans="2:20" ht="15" customHeight="1">
      <c r="B15" s="39" t="s">
        <v>11</v>
      </c>
      <c r="C15" s="43">
        <v>884.5</v>
      </c>
      <c r="D15" s="12">
        <v>3014.3</v>
      </c>
      <c r="E15" s="12">
        <v>8407</v>
      </c>
      <c r="F15" s="12">
        <v>9802.5</v>
      </c>
      <c r="G15" s="12" t="s">
        <v>10</v>
      </c>
      <c r="H15" s="12">
        <v>13629.3</v>
      </c>
      <c r="I15" s="12">
        <v>14992.23</v>
      </c>
      <c r="J15" s="12">
        <v>16431.5</v>
      </c>
      <c r="K15" s="10">
        <v>18008.9</v>
      </c>
      <c r="L15" s="10">
        <v>19629.7</v>
      </c>
      <c r="M15" s="4">
        <v>20340.7</v>
      </c>
      <c r="N15" s="4">
        <v>22171.4</v>
      </c>
      <c r="O15" s="9">
        <v>23191.3</v>
      </c>
      <c r="P15" s="9">
        <v>24327.7</v>
      </c>
      <c r="Q15" s="9">
        <v>7055</v>
      </c>
      <c r="R15" s="9">
        <v>9549.3</v>
      </c>
      <c r="S15" s="157">
        <v>9549.3</v>
      </c>
      <c r="T15" s="54">
        <v>10733.4</v>
      </c>
    </row>
    <row r="16" spans="2:20" ht="15" customHeight="1">
      <c r="B16" s="39" t="s">
        <v>13</v>
      </c>
      <c r="C16" s="43">
        <v>411.2</v>
      </c>
      <c r="D16" s="12">
        <v>563.4</v>
      </c>
      <c r="E16" s="12">
        <v>1017.5</v>
      </c>
      <c r="F16" s="12">
        <v>1085.7</v>
      </c>
      <c r="G16" s="12" t="s">
        <v>12</v>
      </c>
      <c r="H16" s="12" t="s">
        <v>25</v>
      </c>
      <c r="I16" s="12">
        <v>1937.3328000000004</v>
      </c>
      <c r="J16" s="12">
        <v>2318.9</v>
      </c>
      <c r="K16" s="10">
        <v>2539.2</v>
      </c>
      <c r="L16" s="10">
        <v>2882</v>
      </c>
      <c r="M16" s="4">
        <v>3426.9</v>
      </c>
      <c r="N16" s="4">
        <v>3814.1</v>
      </c>
      <c r="O16" s="9">
        <v>4187.9</v>
      </c>
      <c r="P16" s="9">
        <v>4615.1</v>
      </c>
      <c r="Q16" s="9">
        <v>4342.8</v>
      </c>
      <c r="R16" s="9">
        <v>4636</v>
      </c>
      <c r="S16" s="157">
        <v>4636</v>
      </c>
      <c r="T16" s="54">
        <v>4728.7</v>
      </c>
    </row>
    <row r="17" spans="2:20" ht="15" customHeight="1">
      <c r="B17" s="39" t="s">
        <v>15</v>
      </c>
      <c r="C17" s="43">
        <v>404.3</v>
      </c>
      <c r="D17" s="12">
        <v>517.9</v>
      </c>
      <c r="E17" s="12">
        <v>1344.5</v>
      </c>
      <c r="F17" s="12">
        <v>1406.4</v>
      </c>
      <c r="G17" s="12" t="s">
        <v>14</v>
      </c>
      <c r="H17" s="12" t="s">
        <v>26</v>
      </c>
      <c r="I17" s="12">
        <v>2058.2048</v>
      </c>
      <c r="J17" s="12">
        <v>2303.1</v>
      </c>
      <c r="K17" s="10">
        <v>2390.6</v>
      </c>
      <c r="L17" s="10">
        <v>2572.3</v>
      </c>
      <c r="M17" s="4">
        <v>2340</v>
      </c>
      <c r="N17" s="4">
        <v>2466.4</v>
      </c>
      <c r="O17" s="9">
        <v>2624.2</v>
      </c>
      <c r="P17" s="9">
        <v>2716</v>
      </c>
      <c r="Q17" s="9">
        <v>774.1</v>
      </c>
      <c r="R17" s="9">
        <v>1072.6</v>
      </c>
      <c r="S17" s="157">
        <v>1072.6</v>
      </c>
      <c r="T17" s="54">
        <v>1467.3</v>
      </c>
    </row>
    <row r="18" spans="2:20" ht="15" customHeight="1">
      <c r="B18" s="39" t="s">
        <v>17</v>
      </c>
      <c r="C18" s="43">
        <v>917.9</v>
      </c>
      <c r="D18" s="12">
        <v>1587.1</v>
      </c>
      <c r="E18" s="12">
        <v>1880.7</v>
      </c>
      <c r="F18" s="12">
        <v>2160.9</v>
      </c>
      <c r="G18" s="12" t="s">
        <v>16</v>
      </c>
      <c r="H18" s="12" t="s">
        <v>27</v>
      </c>
      <c r="I18" s="12">
        <v>3400.8740999999995</v>
      </c>
      <c r="J18" s="12">
        <v>2016.7</v>
      </c>
      <c r="K18" s="10">
        <v>2224.7</v>
      </c>
      <c r="L18" s="10">
        <v>2351.5</v>
      </c>
      <c r="M18" s="4">
        <v>2097.6</v>
      </c>
      <c r="N18" s="4">
        <v>2219.3</v>
      </c>
      <c r="O18" s="9">
        <v>2059.5</v>
      </c>
      <c r="P18" s="9">
        <v>2121.3</v>
      </c>
      <c r="Q18" s="9">
        <v>1196.4</v>
      </c>
      <c r="R18" s="9">
        <v>1258.8</v>
      </c>
      <c r="S18" s="157">
        <v>1258.8</v>
      </c>
      <c r="T18" s="54">
        <v>1345.7</v>
      </c>
    </row>
    <row r="19" spans="2:20" ht="15" customHeight="1" thickBot="1">
      <c r="B19" s="40" t="s">
        <v>19</v>
      </c>
      <c r="C19" s="44">
        <v>303.7</v>
      </c>
      <c r="D19" s="26">
        <v>399.9</v>
      </c>
      <c r="E19" s="26">
        <v>883.8</v>
      </c>
      <c r="F19" s="26">
        <v>1035.8</v>
      </c>
      <c r="G19" s="26" t="s">
        <v>18</v>
      </c>
      <c r="H19" s="26" t="s">
        <v>28</v>
      </c>
      <c r="I19" s="26">
        <v>1523.9814000000001</v>
      </c>
      <c r="J19" s="26">
        <v>1705.4</v>
      </c>
      <c r="K19" s="23">
        <v>1809.4</v>
      </c>
      <c r="L19" s="23">
        <v>1975.9</v>
      </c>
      <c r="M19" s="24">
        <v>1950.9</v>
      </c>
      <c r="N19" s="24">
        <v>2058.2</v>
      </c>
      <c r="O19" s="28">
        <v>2227</v>
      </c>
      <c r="P19" s="28">
        <v>2416.3</v>
      </c>
      <c r="Q19" s="28">
        <v>1355.5</v>
      </c>
      <c r="R19" s="28">
        <v>1461.9</v>
      </c>
      <c r="S19" s="158">
        <v>1461.9</v>
      </c>
      <c r="T19" s="84">
        <v>1919.5</v>
      </c>
    </row>
    <row r="20" spans="18:19" ht="15" customHeight="1">
      <c r="R20" s="30"/>
      <c r="S20" s="30"/>
    </row>
  </sheetData>
  <sheetProtection/>
  <mergeCells count="5">
    <mergeCell ref="B4:B5"/>
    <mergeCell ref="B2:R2"/>
    <mergeCell ref="C4:T4"/>
    <mergeCell ref="B3:T3"/>
    <mergeCell ref="C7:T7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P20"/>
  <sheetViews>
    <sheetView showGridLines="0" zoomScalePageLayoutView="0" workbookViewId="0" topLeftCell="A1">
      <selection activeCell="C7" sqref="C7:T7"/>
    </sheetView>
  </sheetViews>
  <sheetFormatPr defaultColWidth="9.140625" defaultRowHeight="12.75"/>
  <cols>
    <col min="1" max="1" width="7.7109375" style="1" customWidth="1"/>
    <col min="2" max="2" width="35.8515625" style="1" customWidth="1"/>
    <col min="3" max="13" width="11.7109375" style="1" customWidth="1"/>
    <col min="14" max="16" width="11.7109375" style="3" customWidth="1"/>
    <col min="17" max="17" width="11.7109375" style="1" customWidth="1"/>
    <col min="18" max="20" width="9.140625" style="3" customWidth="1"/>
    <col min="21" max="16384" width="9.140625" style="1" customWidth="1"/>
  </cols>
  <sheetData>
    <row r="2" spans="2:18" ht="15" customHeight="1">
      <c r="B2" s="68" t="s">
        <v>32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2:20" ht="15.75" thickBot="1">
      <c r="B3" s="105" t="s">
        <v>20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</row>
    <row r="4" spans="2:20" s="2" customFormat="1" ht="21.75" customHeight="1" thickBot="1">
      <c r="B4" s="63"/>
      <c r="C4" s="70" t="s">
        <v>24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2"/>
    </row>
    <row r="5" spans="2:20" s="2" customFormat="1" ht="30" customHeight="1" thickBot="1">
      <c r="B5" s="69"/>
      <c r="C5" s="31">
        <v>2006</v>
      </c>
      <c r="D5" s="31">
        <v>2007</v>
      </c>
      <c r="E5" s="31">
        <v>2008</v>
      </c>
      <c r="F5" s="31">
        <v>2009</v>
      </c>
      <c r="G5" s="32">
        <v>2010</v>
      </c>
      <c r="H5" s="32">
        <v>2011</v>
      </c>
      <c r="I5" s="32">
        <v>2012</v>
      </c>
      <c r="J5" s="32">
        <v>2013</v>
      </c>
      <c r="K5" s="33">
        <v>2014</v>
      </c>
      <c r="L5" s="33">
        <v>2015</v>
      </c>
      <c r="M5" s="34">
        <v>2016</v>
      </c>
      <c r="N5" s="34">
        <v>2017</v>
      </c>
      <c r="O5" s="34">
        <v>2018</v>
      </c>
      <c r="P5" s="34">
        <v>2019</v>
      </c>
      <c r="Q5" s="34">
        <v>2020</v>
      </c>
      <c r="R5" s="152">
        <v>2021</v>
      </c>
      <c r="S5" s="46">
        <v>2021</v>
      </c>
      <c r="T5" s="35">
        <v>2022</v>
      </c>
    </row>
    <row r="6" spans="2:20" ht="15" customHeight="1" thickBot="1">
      <c r="B6" s="25" t="s">
        <v>1</v>
      </c>
      <c r="C6" s="132">
        <v>142.1</v>
      </c>
      <c r="D6" s="132">
        <v>190.1</v>
      </c>
      <c r="E6" s="132">
        <v>246.6</v>
      </c>
      <c r="F6" s="132">
        <v>277.4</v>
      </c>
      <c r="G6" s="133">
        <v>307.4</v>
      </c>
      <c r="H6" s="133">
        <v>331.4</v>
      </c>
      <c r="I6" s="133">
        <v>357.9</v>
      </c>
      <c r="J6" s="133">
        <v>387.3</v>
      </c>
      <c r="K6" s="118">
        <v>415.2</v>
      </c>
      <c r="L6" s="118">
        <v>436.4</v>
      </c>
      <c r="M6" s="119">
        <v>431.6</v>
      </c>
      <c r="N6" s="134">
        <v>436.8</v>
      </c>
      <c r="O6" s="134">
        <v>449.9</v>
      </c>
      <c r="P6" s="134">
        <v>463.8</v>
      </c>
      <c r="Q6" s="42">
        <v>334.4</v>
      </c>
      <c r="R6" s="85">
        <v>350.4</v>
      </c>
      <c r="S6" s="160">
        <v>350.4</v>
      </c>
      <c r="T6" s="135">
        <v>378.4</v>
      </c>
    </row>
    <row r="7" spans="2:20" ht="15" customHeight="1" thickBot="1">
      <c r="B7" s="38" t="s">
        <v>2</v>
      </c>
      <c r="C7" s="139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1"/>
    </row>
    <row r="8" spans="2:20" ht="15" customHeight="1">
      <c r="B8" s="21" t="s">
        <v>34</v>
      </c>
      <c r="C8" s="127">
        <v>123.3</v>
      </c>
      <c r="D8" s="127">
        <v>150.1</v>
      </c>
      <c r="E8" s="127">
        <v>179.5</v>
      </c>
      <c r="F8" s="127">
        <v>196.3</v>
      </c>
      <c r="G8" s="136">
        <v>213.6</v>
      </c>
      <c r="H8" s="136">
        <v>227.9</v>
      </c>
      <c r="I8" s="136">
        <f>H8*104.9/100</f>
        <v>239.06710000000004</v>
      </c>
      <c r="J8" s="136">
        <v>255.8</v>
      </c>
      <c r="K8" s="124">
        <v>266.3</v>
      </c>
      <c r="L8" s="124">
        <v>283.6</v>
      </c>
      <c r="M8" s="125">
        <v>283</v>
      </c>
      <c r="N8" s="137">
        <v>282.5</v>
      </c>
      <c r="O8" s="137">
        <v>286.7</v>
      </c>
      <c r="P8" s="137">
        <v>291.3</v>
      </c>
      <c r="Q8" s="137">
        <v>213.2</v>
      </c>
      <c r="R8" s="159">
        <v>221.5</v>
      </c>
      <c r="S8" s="161">
        <v>221.5</v>
      </c>
      <c r="T8" s="138">
        <v>238.3</v>
      </c>
    </row>
    <row r="9" spans="2:20" ht="15" customHeight="1">
      <c r="B9" s="21" t="s">
        <v>3</v>
      </c>
      <c r="C9" s="12">
        <v>118.9</v>
      </c>
      <c r="D9" s="12">
        <v>163.7</v>
      </c>
      <c r="E9" s="12">
        <v>243.1</v>
      </c>
      <c r="F9" s="12">
        <v>289.6</v>
      </c>
      <c r="G9" s="13">
        <v>316.8</v>
      </c>
      <c r="H9" s="13">
        <v>331.7</v>
      </c>
      <c r="I9" s="13">
        <f>H9*111.4/100</f>
        <v>369.51379999999995</v>
      </c>
      <c r="J9" s="13">
        <v>406.8</v>
      </c>
      <c r="K9" s="8">
        <v>421.9</v>
      </c>
      <c r="L9" s="8">
        <v>435</v>
      </c>
      <c r="M9" s="4">
        <v>450.1</v>
      </c>
      <c r="N9" s="9">
        <v>492.4</v>
      </c>
      <c r="O9" s="9">
        <v>521</v>
      </c>
      <c r="P9" s="9">
        <v>543.4</v>
      </c>
      <c r="Q9" s="9">
        <v>308.7</v>
      </c>
      <c r="R9" s="9">
        <v>313.9</v>
      </c>
      <c r="S9" s="162">
        <v>313.9</v>
      </c>
      <c r="T9" s="45">
        <v>406.2</v>
      </c>
    </row>
    <row r="10" spans="2:20" ht="15" customHeight="1">
      <c r="B10" s="21" t="s">
        <v>4</v>
      </c>
      <c r="C10" s="12">
        <v>127.9</v>
      </c>
      <c r="D10" s="12">
        <v>177.7</v>
      </c>
      <c r="E10" s="12">
        <v>201.3</v>
      </c>
      <c r="F10" s="12">
        <v>219</v>
      </c>
      <c r="G10" s="13">
        <v>272.4</v>
      </c>
      <c r="H10" s="13">
        <v>296.6</v>
      </c>
      <c r="I10" s="13">
        <f>H10*119.9/100</f>
        <v>355.62340000000006</v>
      </c>
      <c r="J10" s="13">
        <v>401.1</v>
      </c>
      <c r="K10" s="8">
        <v>489.3</v>
      </c>
      <c r="L10" s="8">
        <v>505.9</v>
      </c>
      <c r="M10" s="4">
        <v>516.8</v>
      </c>
      <c r="N10" s="9">
        <v>551.9</v>
      </c>
      <c r="O10" s="9">
        <v>583.4</v>
      </c>
      <c r="P10" s="9">
        <v>595.7</v>
      </c>
      <c r="Q10" s="9">
        <v>604.6</v>
      </c>
      <c r="R10" s="9">
        <v>657.2</v>
      </c>
      <c r="S10" s="162">
        <v>657.2</v>
      </c>
      <c r="T10" s="45">
        <v>695.3</v>
      </c>
    </row>
    <row r="11" spans="2:20" ht="15" customHeight="1">
      <c r="B11" s="21" t="s">
        <v>35</v>
      </c>
      <c r="C11" s="12">
        <v>345.6</v>
      </c>
      <c r="D11" s="12">
        <v>500.4</v>
      </c>
      <c r="E11" s="12">
        <v>732.6</v>
      </c>
      <c r="F11" s="12">
        <v>843.3</v>
      </c>
      <c r="G11" s="13">
        <v>809.5</v>
      </c>
      <c r="H11" s="13">
        <v>745.5</v>
      </c>
      <c r="I11" s="13">
        <f>H11*102.8/100</f>
        <v>766.3739999999999</v>
      </c>
      <c r="J11" s="13">
        <v>819.3</v>
      </c>
      <c r="K11" s="8">
        <v>845.5</v>
      </c>
      <c r="L11" s="8">
        <v>753.3</v>
      </c>
      <c r="M11" s="4">
        <v>672.3</v>
      </c>
      <c r="N11" s="9">
        <v>694.5</v>
      </c>
      <c r="O11" s="9">
        <v>713.9</v>
      </c>
      <c r="P11" s="9">
        <v>736</v>
      </c>
      <c r="Q11" s="9">
        <v>393</v>
      </c>
      <c r="R11" s="9">
        <v>417.6</v>
      </c>
      <c r="S11" s="162">
        <v>417.6</v>
      </c>
      <c r="T11" s="45">
        <v>454.8</v>
      </c>
    </row>
    <row r="12" spans="2:20" ht="15" customHeight="1">
      <c r="B12" s="21" t="s">
        <v>6</v>
      </c>
      <c r="C12" s="12">
        <v>128.7</v>
      </c>
      <c r="D12" s="12">
        <v>140.3</v>
      </c>
      <c r="E12" s="12">
        <v>156.4</v>
      </c>
      <c r="F12" s="12">
        <v>163.9</v>
      </c>
      <c r="G12" s="13">
        <v>156.1</v>
      </c>
      <c r="H12" s="13">
        <v>178.7</v>
      </c>
      <c r="I12" s="13">
        <f>H12*102.6/100</f>
        <v>183.34619999999998</v>
      </c>
      <c r="J12" s="13">
        <v>206.4</v>
      </c>
      <c r="K12" s="8">
        <v>221.7</v>
      </c>
      <c r="L12" s="8">
        <v>234.8</v>
      </c>
      <c r="M12" s="4">
        <v>241.7</v>
      </c>
      <c r="N12" s="9">
        <v>243.9</v>
      </c>
      <c r="O12" s="9">
        <v>252.2</v>
      </c>
      <c r="P12" s="9">
        <v>262</v>
      </c>
      <c r="Q12" s="9">
        <v>265.9</v>
      </c>
      <c r="R12" s="9">
        <v>269.8</v>
      </c>
      <c r="S12" s="162">
        <v>269.8</v>
      </c>
      <c r="T12" s="45">
        <v>293.3</v>
      </c>
    </row>
    <row r="13" spans="2:20" ht="15" customHeight="1">
      <c r="B13" s="21" t="s">
        <v>36</v>
      </c>
      <c r="C13" s="12">
        <v>330.9</v>
      </c>
      <c r="D13" s="12">
        <v>448.4</v>
      </c>
      <c r="E13" s="12">
        <v>799.9</v>
      </c>
      <c r="F13" s="12">
        <v>936.7</v>
      </c>
      <c r="G13" s="13" t="s">
        <v>21</v>
      </c>
      <c r="H13" s="13">
        <v>1202.6</v>
      </c>
      <c r="I13" s="13">
        <f>H13*106.5/100</f>
        <v>1280.769</v>
      </c>
      <c r="J13" s="13">
        <v>1405</v>
      </c>
      <c r="K13" s="8">
        <v>1499.1</v>
      </c>
      <c r="L13" s="8">
        <v>1628</v>
      </c>
      <c r="M13" s="4">
        <v>1765.1</v>
      </c>
      <c r="N13" s="9">
        <v>1950.4</v>
      </c>
      <c r="O13" s="9">
        <v>1995.3</v>
      </c>
      <c r="P13" s="9">
        <v>2067.1</v>
      </c>
      <c r="Q13" s="9">
        <v>427.9</v>
      </c>
      <c r="R13" s="9">
        <v>522.2</v>
      </c>
      <c r="S13" s="162">
        <v>522.2</v>
      </c>
      <c r="T13" s="45">
        <v>567.1</v>
      </c>
    </row>
    <row r="14" spans="2:20" ht="15" customHeight="1">
      <c r="B14" s="21" t="s">
        <v>9</v>
      </c>
      <c r="C14" s="12">
        <v>104.8</v>
      </c>
      <c r="D14" s="12">
        <v>150.9</v>
      </c>
      <c r="E14" s="12">
        <v>300.5</v>
      </c>
      <c r="F14" s="12">
        <v>332.3</v>
      </c>
      <c r="G14" s="13">
        <v>397.1</v>
      </c>
      <c r="H14" s="13">
        <v>460.6</v>
      </c>
      <c r="I14" s="13">
        <f>H14*111.6/100</f>
        <v>514.0296</v>
      </c>
      <c r="J14" s="13">
        <v>584.9</v>
      </c>
      <c r="K14" s="8">
        <v>656.8</v>
      </c>
      <c r="L14" s="8">
        <v>635.8</v>
      </c>
      <c r="M14" s="4">
        <v>617.2</v>
      </c>
      <c r="N14" s="9">
        <v>708.5</v>
      </c>
      <c r="O14" s="9">
        <v>889.9</v>
      </c>
      <c r="P14" s="9">
        <v>1054.5</v>
      </c>
      <c r="Q14" s="9">
        <v>252</v>
      </c>
      <c r="R14" s="9">
        <v>343.2</v>
      </c>
      <c r="S14" s="162">
        <v>343.2</v>
      </c>
      <c r="T14" s="45">
        <v>497</v>
      </c>
    </row>
    <row r="15" spans="2:20" ht="15" customHeight="1">
      <c r="B15" s="21" t="s">
        <v>37</v>
      </c>
      <c r="C15" s="12">
        <v>137.7</v>
      </c>
      <c r="D15" s="12">
        <v>469.3</v>
      </c>
      <c r="E15" s="12">
        <v>1308.8</v>
      </c>
      <c r="F15" s="12">
        <v>1526.1</v>
      </c>
      <c r="G15" s="13" t="s">
        <v>22</v>
      </c>
      <c r="H15" s="13">
        <v>2121.9</v>
      </c>
      <c r="I15" s="13">
        <f>H15*110/100</f>
        <v>2334.09</v>
      </c>
      <c r="J15" s="13">
        <v>2558.2</v>
      </c>
      <c r="K15" s="8">
        <v>2803.8</v>
      </c>
      <c r="L15" s="8">
        <v>3056.1</v>
      </c>
      <c r="M15" s="4">
        <v>3166.8</v>
      </c>
      <c r="N15" s="9">
        <v>3451.8</v>
      </c>
      <c r="O15" s="9">
        <v>3610.6</v>
      </c>
      <c r="P15" s="9">
        <v>3787.5</v>
      </c>
      <c r="Q15" s="9">
        <v>1098.4</v>
      </c>
      <c r="R15" s="9">
        <v>1486.7</v>
      </c>
      <c r="S15" s="162">
        <v>1486.7</v>
      </c>
      <c r="T15" s="45">
        <v>1671.1</v>
      </c>
    </row>
    <row r="16" spans="2:20" ht="15" customHeight="1">
      <c r="B16" s="21" t="s">
        <v>13</v>
      </c>
      <c r="C16" s="12">
        <v>248.1</v>
      </c>
      <c r="D16" s="12">
        <v>339.9</v>
      </c>
      <c r="E16" s="12">
        <v>613.9</v>
      </c>
      <c r="F16" s="12">
        <v>655</v>
      </c>
      <c r="G16" s="13">
        <v>788.6</v>
      </c>
      <c r="H16" s="13">
        <v>991.3</v>
      </c>
      <c r="I16" s="13">
        <f>H16*117.9/100</f>
        <v>1168.7427</v>
      </c>
      <c r="J16" s="13">
        <v>1398.9</v>
      </c>
      <c r="K16" s="8">
        <v>1531.8</v>
      </c>
      <c r="L16" s="8">
        <v>1738.6</v>
      </c>
      <c r="M16" s="4">
        <v>2067.3</v>
      </c>
      <c r="N16" s="9">
        <v>2300.9</v>
      </c>
      <c r="O16" s="9">
        <v>2526.4</v>
      </c>
      <c r="P16" s="9">
        <v>2784.1</v>
      </c>
      <c r="Q16" s="9">
        <v>2619.8</v>
      </c>
      <c r="R16" s="9">
        <v>2796.7</v>
      </c>
      <c r="S16" s="162">
        <v>2796.7</v>
      </c>
      <c r="T16" s="45">
        <v>2852.6</v>
      </c>
    </row>
    <row r="17" spans="2:20" ht="15" customHeight="1">
      <c r="B17" s="21" t="s">
        <v>15</v>
      </c>
      <c r="C17" s="12">
        <v>166.4</v>
      </c>
      <c r="D17" s="12">
        <v>213.2</v>
      </c>
      <c r="E17" s="12">
        <v>553.4</v>
      </c>
      <c r="F17" s="12">
        <v>578.8</v>
      </c>
      <c r="G17" s="13">
        <v>630.3</v>
      </c>
      <c r="H17" s="13">
        <v>745.6</v>
      </c>
      <c r="I17" s="13">
        <f>H17*113.6/100</f>
        <v>847.0016</v>
      </c>
      <c r="J17" s="13">
        <v>947.8</v>
      </c>
      <c r="K17" s="10">
        <v>983.8</v>
      </c>
      <c r="L17" s="10">
        <v>1058.6</v>
      </c>
      <c r="M17" s="4">
        <v>963</v>
      </c>
      <c r="N17" s="9">
        <v>1015</v>
      </c>
      <c r="O17" s="9">
        <v>1080</v>
      </c>
      <c r="P17" s="9">
        <v>1117.8</v>
      </c>
      <c r="Q17" s="9">
        <v>318.6</v>
      </c>
      <c r="R17" s="9">
        <v>441.4</v>
      </c>
      <c r="S17" s="162">
        <v>441.4</v>
      </c>
      <c r="T17" s="45">
        <v>603.8</v>
      </c>
    </row>
    <row r="18" spans="2:20" ht="15" customHeight="1">
      <c r="B18" s="21" t="s">
        <v>17</v>
      </c>
      <c r="C18" s="12">
        <v>538.3</v>
      </c>
      <c r="D18" s="12">
        <v>930.7</v>
      </c>
      <c r="E18" s="12">
        <v>1102.9</v>
      </c>
      <c r="F18" s="12">
        <v>1267.2</v>
      </c>
      <c r="G18" s="13" t="s">
        <v>23</v>
      </c>
      <c r="H18" s="13">
        <v>1893.9</v>
      </c>
      <c r="I18" s="13">
        <f>H18*105.3/100</f>
        <v>1994.2767000000001</v>
      </c>
      <c r="J18" s="13">
        <v>1182.6</v>
      </c>
      <c r="K18" s="10">
        <v>1304.4</v>
      </c>
      <c r="L18" s="10">
        <v>1378.8</v>
      </c>
      <c r="M18" s="4">
        <v>1229.9</v>
      </c>
      <c r="N18" s="9">
        <v>1301.2</v>
      </c>
      <c r="O18" s="9">
        <v>1207.5</v>
      </c>
      <c r="P18" s="9">
        <v>1243.7</v>
      </c>
      <c r="Q18" s="9">
        <v>701.4</v>
      </c>
      <c r="R18" s="9">
        <v>738</v>
      </c>
      <c r="S18" s="162">
        <v>738</v>
      </c>
      <c r="T18" s="45">
        <v>788.9</v>
      </c>
    </row>
    <row r="19" spans="1:68" s="6" customFormat="1" ht="15" customHeight="1" thickBot="1">
      <c r="A19" s="5"/>
      <c r="B19" s="22" t="s">
        <v>19</v>
      </c>
      <c r="C19" s="26">
        <v>148.4</v>
      </c>
      <c r="D19" s="26">
        <v>195.4</v>
      </c>
      <c r="E19" s="26">
        <v>431.9</v>
      </c>
      <c r="F19" s="26">
        <v>506.2</v>
      </c>
      <c r="G19" s="27">
        <v>652.5</v>
      </c>
      <c r="H19" s="27">
        <v>736.7</v>
      </c>
      <c r="I19" s="27">
        <f>H19*101.1/100</f>
        <v>744.8036999999999</v>
      </c>
      <c r="J19" s="27">
        <v>833.4</v>
      </c>
      <c r="K19" s="23">
        <v>884.2</v>
      </c>
      <c r="L19" s="23">
        <v>965.5</v>
      </c>
      <c r="M19" s="24">
        <v>953.4</v>
      </c>
      <c r="N19" s="28">
        <v>1005.8</v>
      </c>
      <c r="O19" s="28">
        <v>1088.3</v>
      </c>
      <c r="P19" s="28">
        <v>1180.8</v>
      </c>
      <c r="Q19" s="28">
        <v>662.4</v>
      </c>
      <c r="R19" s="28">
        <v>714.4</v>
      </c>
      <c r="S19" s="163">
        <v>714.4</v>
      </c>
      <c r="T19" s="86">
        <v>938</v>
      </c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</row>
    <row r="20" spans="1:20" ht="15" customHeight="1">
      <c r="A20" s="5"/>
      <c r="T20" s="30"/>
    </row>
  </sheetData>
  <sheetProtection/>
  <mergeCells count="5">
    <mergeCell ref="B4:B5"/>
    <mergeCell ref="B2:R2"/>
    <mergeCell ref="C4:T4"/>
    <mergeCell ref="B3:T3"/>
    <mergeCell ref="C7:T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P21"/>
  <sheetViews>
    <sheetView showGridLines="0" zoomScalePageLayoutView="0" workbookViewId="0" topLeftCell="A1">
      <selection activeCell="T19" sqref="T19"/>
    </sheetView>
  </sheetViews>
  <sheetFormatPr defaultColWidth="9.140625" defaultRowHeight="12.75"/>
  <cols>
    <col min="1" max="1" width="7.7109375" style="1" customWidth="1"/>
    <col min="2" max="2" width="27.7109375" style="1" customWidth="1"/>
    <col min="3" max="11" width="12.7109375" style="3" customWidth="1"/>
    <col min="12" max="12" width="12.7109375" style="1" customWidth="1"/>
    <col min="13" max="14" width="12.7109375" style="3" customWidth="1"/>
    <col min="15" max="15" width="9.140625" style="3" customWidth="1"/>
    <col min="16" max="16" width="12.7109375" style="1" customWidth="1"/>
    <col min="17" max="16384" width="9.140625" style="1" customWidth="1"/>
  </cols>
  <sheetData>
    <row r="2" spans="2:13" ht="15" customHeight="1">
      <c r="B2" s="68" t="s">
        <v>30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2:15" ht="15.75" thickBot="1">
      <c r="B3" s="104" t="s">
        <v>20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2:15" ht="21" customHeight="1" thickBot="1">
      <c r="B4" s="63"/>
      <c r="C4" s="73" t="s">
        <v>29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/>
    </row>
    <row r="5" spans="2:15" ht="30" customHeight="1" thickBot="1">
      <c r="B5" s="69"/>
      <c r="C5" s="33">
        <v>2011</v>
      </c>
      <c r="D5" s="33">
        <v>2012</v>
      </c>
      <c r="E5" s="33">
        <v>2013</v>
      </c>
      <c r="F5" s="33">
        <v>2014</v>
      </c>
      <c r="G5" s="33">
        <v>2015</v>
      </c>
      <c r="H5" s="34">
        <v>2016</v>
      </c>
      <c r="I5" s="34">
        <v>2017</v>
      </c>
      <c r="J5" s="34">
        <v>2018</v>
      </c>
      <c r="K5" s="34">
        <v>2019</v>
      </c>
      <c r="L5" s="46">
        <v>2020</v>
      </c>
      <c r="M5" s="46">
        <v>2021</v>
      </c>
      <c r="N5" s="164">
        <v>2021</v>
      </c>
      <c r="O5" s="87">
        <v>2022</v>
      </c>
    </row>
    <row r="6" spans="2:15" ht="15" customHeight="1" thickBot="1">
      <c r="B6" s="25" t="s">
        <v>1</v>
      </c>
      <c r="C6" s="117">
        <v>107.8</v>
      </c>
      <c r="D6" s="117">
        <v>116.42399999999999</v>
      </c>
      <c r="E6" s="117">
        <v>126</v>
      </c>
      <c r="F6" s="117">
        <v>135</v>
      </c>
      <c r="G6" s="118">
        <v>141.9</v>
      </c>
      <c r="H6" s="119">
        <v>140.4</v>
      </c>
      <c r="I6" s="120">
        <v>142.1</v>
      </c>
      <c r="J6" s="120">
        <v>146.3</v>
      </c>
      <c r="K6" s="120">
        <v>150.8</v>
      </c>
      <c r="L6" s="121">
        <v>108.7</v>
      </c>
      <c r="M6" s="165">
        <v>113.9</v>
      </c>
      <c r="N6" s="88">
        <v>113.9</v>
      </c>
      <c r="O6" s="122">
        <v>123</v>
      </c>
    </row>
    <row r="7" spans="2:16" ht="15" customHeight="1" thickBot="1">
      <c r="B7" s="38" t="s">
        <v>2</v>
      </c>
      <c r="C7" s="129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1"/>
      <c r="P7" s="48"/>
    </row>
    <row r="8" spans="2:15" ht="15" customHeight="1">
      <c r="B8" s="21" t="s">
        <v>34</v>
      </c>
      <c r="C8" s="123">
        <v>106.7</v>
      </c>
      <c r="D8" s="123">
        <v>111.92830000000002</v>
      </c>
      <c r="E8" s="123">
        <v>119.8</v>
      </c>
      <c r="F8" s="123">
        <v>124.7</v>
      </c>
      <c r="G8" s="124">
        <v>132.8</v>
      </c>
      <c r="H8" s="125">
        <v>132.5</v>
      </c>
      <c r="I8" s="126">
        <v>132.2</v>
      </c>
      <c r="J8" s="126">
        <v>134.2</v>
      </c>
      <c r="K8" s="126">
        <v>136.4</v>
      </c>
      <c r="L8" s="127">
        <v>99.8</v>
      </c>
      <c r="M8" s="166">
        <v>103.7</v>
      </c>
      <c r="N8" s="89">
        <v>103.7</v>
      </c>
      <c r="O8" s="128">
        <v>111.6</v>
      </c>
    </row>
    <row r="9" spans="2:15" ht="15" customHeight="1">
      <c r="B9" s="21" t="s">
        <v>3</v>
      </c>
      <c r="C9" s="7">
        <v>104.7</v>
      </c>
      <c r="D9" s="7">
        <v>116.63580000000002</v>
      </c>
      <c r="E9" s="7">
        <v>128.4</v>
      </c>
      <c r="F9" s="7">
        <v>133.2</v>
      </c>
      <c r="G9" s="8">
        <v>137.3</v>
      </c>
      <c r="H9" s="4">
        <v>142.1</v>
      </c>
      <c r="I9" s="11">
        <v>155.5</v>
      </c>
      <c r="J9" s="11">
        <v>164.5</v>
      </c>
      <c r="K9" s="11">
        <v>171.5</v>
      </c>
      <c r="L9" s="12">
        <v>97.4</v>
      </c>
      <c r="M9" s="12">
        <v>99</v>
      </c>
      <c r="N9" s="90">
        <v>99</v>
      </c>
      <c r="O9" s="83">
        <v>128.1</v>
      </c>
    </row>
    <row r="10" spans="2:15" ht="15" customHeight="1">
      <c r="B10" s="21" t="s">
        <v>4</v>
      </c>
      <c r="C10" s="7">
        <v>108.9</v>
      </c>
      <c r="D10" s="7">
        <v>130.5711</v>
      </c>
      <c r="E10" s="7">
        <v>147.3</v>
      </c>
      <c r="F10" s="7">
        <v>179.7</v>
      </c>
      <c r="G10" s="8">
        <v>185.8</v>
      </c>
      <c r="H10" s="4">
        <v>189.9</v>
      </c>
      <c r="I10" s="11">
        <v>202.8</v>
      </c>
      <c r="J10" s="11">
        <v>214.4</v>
      </c>
      <c r="K10" s="11">
        <v>218.9</v>
      </c>
      <c r="L10" s="12">
        <v>222.2</v>
      </c>
      <c r="M10" s="12">
        <v>241.5</v>
      </c>
      <c r="N10" s="90">
        <v>241.5</v>
      </c>
      <c r="O10" s="83">
        <v>255.5</v>
      </c>
    </row>
    <row r="11" spans="2:15" ht="15" customHeight="1">
      <c r="B11" s="21" t="s">
        <v>5</v>
      </c>
      <c r="C11" s="7">
        <v>92.1</v>
      </c>
      <c r="D11" s="7">
        <v>94.6788</v>
      </c>
      <c r="E11" s="7">
        <v>101.2</v>
      </c>
      <c r="F11" s="7">
        <v>104.5</v>
      </c>
      <c r="G11" s="8">
        <v>93.1</v>
      </c>
      <c r="H11" s="4">
        <v>83</v>
      </c>
      <c r="I11" s="11">
        <v>85.8</v>
      </c>
      <c r="J11" s="11">
        <v>88.2</v>
      </c>
      <c r="K11" s="11">
        <v>90.9</v>
      </c>
      <c r="L11" s="12">
        <v>48.5</v>
      </c>
      <c r="M11" s="12">
        <v>51.5</v>
      </c>
      <c r="N11" s="90">
        <v>51.5</v>
      </c>
      <c r="O11" s="83">
        <v>56.1</v>
      </c>
    </row>
    <row r="12" spans="2:15" ht="15" customHeight="1">
      <c r="B12" s="21" t="s">
        <v>6</v>
      </c>
      <c r="C12" s="7">
        <v>114.5</v>
      </c>
      <c r="D12" s="7">
        <v>117.47699999999999</v>
      </c>
      <c r="E12" s="7">
        <v>132.3</v>
      </c>
      <c r="F12" s="7">
        <v>142.1</v>
      </c>
      <c r="G12" s="8">
        <v>150.4</v>
      </c>
      <c r="H12" s="4">
        <v>154.8</v>
      </c>
      <c r="I12" s="11">
        <v>156.2</v>
      </c>
      <c r="J12" s="11">
        <v>161.5</v>
      </c>
      <c r="K12" s="11">
        <v>167.8</v>
      </c>
      <c r="L12" s="12">
        <v>170.3</v>
      </c>
      <c r="M12" s="12">
        <v>172.8</v>
      </c>
      <c r="N12" s="90">
        <v>172.8</v>
      </c>
      <c r="O12" s="83">
        <v>187.8</v>
      </c>
    </row>
    <row r="13" spans="2:15" ht="15" customHeight="1">
      <c r="B13" s="21" t="s">
        <v>8</v>
      </c>
      <c r="C13" s="7">
        <v>110.3</v>
      </c>
      <c r="D13" s="7">
        <v>117.46949999999998</v>
      </c>
      <c r="E13" s="7">
        <v>128.9</v>
      </c>
      <c r="F13" s="7">
        <v>137.5</v>
      </c>
      <c r="G13" s="8">
        <v>149.3</v>
      </c>
      <c r="H13" s="4">
        <v>161.9</v>
      </c>
      <c r="I13" s="11">
        <v>178.9</v>
      </c>
      <c r="J13" s="11">
        <v>183</v>
      </c>
      <c r="K13" s="11">
        <v>189.6</v>
      </c>
      <c r="L13" s="12">
        <v>39.2</v>
      </c>
      <c r="M13" s="12">
        <v>47.8</v>
      </c>
      <c r="N13" s="90">
        <v>47.8</v>
      </c>
      <c r="O13" s="83">
        <v>51.9</v>
      </c>
    </row>
    <row r="14" spans="2:15" ht="15" customHeight="1">
      <c r="B14" s="21" t="s">
        <v>9</v>
      </c>
      <c r="C14" s="7">
        <v>116</v>
      </c>
      <c r="D14" s="7">
        <v>129.456</v>
      </c>
      <c r="E14" s="7">
        <v>147.3</v>
      </c>
      <c r="F14" s="7">
        <v>165.4</v>
      </c>
      <c r="G14" s="8">
        <v>160.1</v>
      </c>
      <c r="H14" s="4">
        <v>155.5</v>
      </c>
      <c r="I14" s="11">
        <v>178.5</v>
      </c>
      <c r="J14" s="11">
        <v>224.2</v>
      </c>
      <c r="K14" s="11">
        <v>265.7</v>
      </c>
      <c r="L14" s="12">
        <v>63.5</v>
      </c>
      <c r="M14" s="12">
        <v>86.5</v>
      </c>
      <c r="N14" s="90">
        <v>86.5</v>
      </c>
      <c r="O14" s="83">
        <v>125.3</v>
      </c>
    </row>
    <row r="15" spans="2:15" ht="15" customHeight="1">
      <c r="B15" s="21" t="s">
        <v>11</v>
      </c>
      <c r="C15" s="7">
        <v>112.4</v>
      </c>
      <c r="D15" s="7">
        <v>123.64</v>
      </c>
      <c r="E15" s="7">
        <v>135.5</v>
      </c>
      <c r="F15" s="7">
        <v>148.5</v>
      </c>
      <c r="G15" s="8">
        <v>161.9</v>
      </c>
      <c r="H15" s="4">
        <v>167.7</v>
      </c>
      <c r="I15" s="11">
        <v>182.8</v>
      </c>
      <c r="J15" s="11">
        <v>191.2</v>
      </c>
      <c r="K15" s="11">
        <v>200.6</v>
      </c>
      <c r="L15" s="12">
        <v>58.2</v>
      </c>
      <c r="M15" s="12">
        <v>78.8</v>
      </c>
      <c r="N15" s="90">
        <v>78.8</v>
      </c>
      <c r="O15" s="83">
        <v>88.6</v>
      </c>
    </row>
    <row r="16" spans="2:15" ht="15" customHeight="1">
      <c r="B16" s="21" t="s">
        <v>13</v>
      </c>
      <c r="C16" s="7">
        <v>125.7</v>
      </c>
      <c r="D16" s="7">
        <v>148.2003</v>
      </c>
      <c r="E16" s="7">
        <v>177.4</v>
      </c>
      <c r="F16" s="7">
        <v>194.2</v>
      </c>
      <c r="G16" s="8">
        <v>220.5</v>
      </c>
      <c r="H16" s="4">
        <v>262.1</v>
      </c>
      <c r="I16" s="11">
        <v>291.8</v>
      </c>
      <c r="J16" s="11">
        <v>320.4</v>
      </c>
      <c r="K16" s="11">
        <v>353</v>
      </c>
      <c r="L16" s="12">
        <v>332.2</v>
      </c>
      <c r="M16" s="12">
        <v>354.6</v>
      </c>
      <c r="N16" s="90">
        <v>354.6</v>
      </c>
      <c r="O16" s="83">
        <v>361.7</v>
      </c>
    </row>
    <row r="17" spans="2:15" ht="15" customHeight="1">
      <c r="B17" s="21" t="s">
        <v>15</v>
      </c>
      <c r="C17" s="7">
        <v>118.3</v>
      </c>
      <c r="D17" s="7">
        <v>134.3888</v>
      </c>
      <c r="E17" s="7">
        <v>150.4</v>
      </c>
      <c r="F17" s="7">
        <v>156.1</v>
      </c>
      <c r="G17" s="10">
        <v>168</v>
      </c>
      <c r="H17" s="4">
        <v>152.8</v>
      </c>
      <c r="I17" s="11">
        <v>161.1</v>
      </c>
      <c r="J17" s="11">
        <v>171.4</v>
      </c>
      <c r="K17" s="11">
        <v>177.4</v>
      </c>
      <c r="L17" s="12">
        <v>50.6</v>
      </c>
      <c r="M17" s="12">
        <v>70.1</v>
      </c>
      <c r="N17" s="90">
        <v>70.1</v>
      </c>
      <c r="O17" s="83">
        <v>95.9</v>
      </c>
    </row>
    <row r="18" spans="2:15" ht="15" customHeight="1">
      <c r="B18" s="21" t="s">
        <v>17</v>
      </c>
      <c r="C18" s="7">
        <v>105.4</v>
      </c>
      <c r="D18" s="7">
        <v>110.98620000000001</v>
      </c>
      <c r="E18" s="7">
        <v>65.8</v>
      </c>
      <c r="F18" s="7">
        <v>72.6</v>
      </c>
      <c r="G18" s="10">
        <v>76.7</v>
      </c>
      <c r="H18" s="4">
        <v>68.4</v>
      </c>
      <c r="I18" s="11">
        <v>72.4</v>
      </c>
      <c r="J18" s="11">
        <v>67.2</v>
      </c>
      <c r="K18" s="11">
        <v>69.2</v>
      </c>
      <c r="L18" s="12">
        <v>39</v>
      </c>
      <c r="M18" s="12">
        <v>41</v>
      </c>
      <c r="N18" s="90">
        <v>41</v>
      </c>
      <c r="O18" s="83">
        <v>43.8</v>
      </c>
    </row>
    <row r="19" spans="2:15" ht="15" customHeight="1">
      <c r="B19" s="47" t="s">
        <v>19</v>
      </c>
      <c r="C19" s="7">
        <v>112.9</v>
      </c>
      <c r="D19" s="7">
        <v>114.1419</v>
      </c>
      <c r="E19" s="7">
        <v>127.7</v>
      </c>
      <c r="F19" s="7">
        <v>135.5</v>
      </c>
      <c r="G19" s="10">
        <v>148</v>
      </c>
      <c r="H19" s="4">
        <v>146.1</v>
      </c>
      <c r="I19" s="11">
        <v>154.1</v>
      </c>
      <c r="J19" s="11">
        <v>166.7</v>
      </c>
      <c r="K19" s="11">
        <v>180.9</v>
      </c>
      <c r="L19" s="12">
        <v>101.5</v>
      </c>
      <c r="M19" s="12">
        <v>109.5</v>
      </c>
      <c r="N19" s="90">
        <v>109.5</v>
      </c>
      <c r="O19" s="83">
        <v>143.8</v>
      </c>
    </row>
    <row r="20" spans="2:15" ht="15" customHeight="1" thickBot="1">
      <c r="B20" s="19" t="s">
        <v>38</v>
      </c>
      <c r="C20" s="55">
        <v>96.5</v>
      </c>
      <c r="D20" s="55">
        <v>99.7</v>
      </c>
      <c r="E20" s="55">
        <v>110.4</v>
      </c>
      <c r="F20" s="55">
        <v>117.7</v>
      </c>
      <c r="G20" s="55">
        <v>127.9</v>
      </c>
      <c r="H20" s="55">
        <v>126.5</v>
      </c>
      <c r="I20" s="55">
        <v>136</v>
      </c>
      <c r="J20" s="55">
        <v>146.7</v>
      </c>
      <c r="K20" s="55">
        <v>155.8</v>
      </c>
      <c r="L20" s="56">
        <v>60.5</v>
      </c>
      <c r="M20" s="167">
        <v>61.9</v>
      </c>
      <c r="N20" s="91">
        <v>61.9</v>
      </c>
      <c r="O20" s="92">
        <v>63.6</v>
      </c>
    </row>
    <row r="21" ht="15" customHeight="1">
      <c r="O21" s="30"/>
    </row>
  </sheetData>
  <sheetProtection/>
  <mergeCells count="5">
    <mergeCell ref="B4:B5"/>
    <mergeCell ref="B2:M2"/>
    <mergeCell ref="C4:O4"/>
    <mergeCell ref="B3:O3"/>
    <mergeCell ref="C7:O7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21"/>
  <sheetViews>
    <sheetView showGridLines="0" zoomScalePageLayoutView="0" workbookViewId="0" topLeftCell="A1">
      <selection activeCell="Q12" sqref="Q12"/>
    </sheetView>
  </sheetViews>
  <sheetFormatPr defaultColWidth="9.140625" defaultRowHeight="12.75"/>
  <cols>
    <col min="1" max="1" width="7.7109375" style="14" customWidth="1"/>
    <col min="2" max="2" width="27.7109375" style="14" customWidth="1"/>
    <col min="3" max="5" width="11.7109375" style="15" customWidth="1"/>
    <col min="6" max="7" width="11.7109375" style="14" customWidth="1"/>
    <col min="8" max="9" width="9.140625" style="15" customWidth="1"/>
    <col min="10" max="10" width="11.57421875" style="15" customWidth="1"/>
    <col min="11" max="16384" width="9.140625" style="14" customWidth="1"/>
  </cols>
  <sheetData>
    <row r="1" ht="15" customHeight="1"/>
    <row r="2" spans="2:8" ht="30" customHeight="1">
      <c r="B2" s="81" t="s">
        <v>39</v>
      </c>
      <c r="C2" s="81"/>
      <c r="D2" s="81"/>
      <c r="E2" s="81"/>
      <c r="F2" s="81"/>
      <c r="G2" s="81"/>
      <c r="H2" s="81"/>
    </row>
    <row r="3" spans="2:10" ht="15" customHeight="1" thickBot="1">
      <c r="B3" s="82" t="s">
        <v>20</v>
      </c>
      <c r="C3" s="82"/>
      <c r="D3" s="82"/>
      <c r="E3" s="82"/>
      <c r="F3" s="82"/>
      <c r="G3" s="82"/>
      <c r="H3" s="82"/>
      <c r="I3" s="82"/>
      <c r="J3" s="82"/>
    </row>
    <row r="4" spans="2:10" ht="21" customHeight="1" thickBot="1">
      <c r="B4" s="76"/>
      <c r="C4" s="78" t="s">
        <v>31</v>
      </c>
      <c r="D4" s="79"/>
      <c r="E4" s="79"/>
      <c r="F4" s="79"/>
      <c r="G4" s="79"/>
      <c r="H4" s="79"/>
      <c r="I4" s="79"/>
      <c r="J4" s="80"/>
    </row>
    <row r="5" spans="2:10" ht="30" customHeight="1" thickBot="1">
      <c r="B5" s="77"/>
      <c r="C5" s="49">
        <v>2016</v>
      </c>
      <c r="D5" s="49">
        <v>2017</v>
      </c>
      <c r="E5" s="49">
        <v>2018</v>
      </c>
      <c r="F5" s="50">
        <v>2019</v>
      </c>
      <c r="G5" s="52">
        <v>2020</v>
      </c>
      <c r="H5" s="51">
        <v>2021</v>
      </c>
      <c r="I5" s="93">
        <v>2021</v>
      </c>
      <c r="J5" s="94">
        <v>2022</v>
      </c>
    </row>
    <row r="6" spans="2:10" ht="15" customHeight="1" thickBot="1">
      <c r="B6" s="20" t="s">
        <v>1</v>
      </c>
      <c r="C6" s="107">
        <v>98.9</v>
      </c>
      <c r="D6" s="108">
        <v>100.1</v>
      </c>
      <c r="E6" s="108">
        <v>103.1</v>
      </c>
      <c r="F6" s="107">
        <v>106.3</v>
      </c>
      <c r="G6" s="109">
        <v>76.6</v>
      </c>
      <c r="H6" s="57">
        <v>80.3</v>
      </c>
      <c r="I6" s="95">
        <v>80.3</v>
      </c>
      <c r="J6" s="96">
        <v>86.7</v>
      </c>
    </row>
    <row r="7" spans="2:10" ht="15" customHeight="1" thickBot="1">
      <c r="B7" s="106" t="s">
        <v>2</v>
      </c>
      <c r="C7" s="114"/>
      <c r="D7" s="115"/>
      <c r="E7" s="115"/>
      <c r="F7" s="115"/>
      <c r="G7" s="115"/>
      <c r="H7" s="115"/>
      <c r="I7" s="115"/>
      <c r="J7" s="116"/>
    </row>
    <row r="8" spans="2:10" ht="15" customHeight="1">
      <c r="B8" s="18" t="s">
        <v>34</v>
      </c>
      <c r="C8" s="110">
        <v>99.1</v>
      </c>
      <c r="D8" s="111">
        <v>98.9</v>
      </c>
      <c r="E8" s="111">
        <v>100.4</v>
      </c>
      <c r="F8" s="110">
        <v>102</v>
      </c>
      <c r="G8" s="112">
        <v>74.7</v>
      </c>
      <c r="H8" s="113">
        <v>77.6</v>
      </c>
      <c r="I8" s="97">
        <v>77.6</v>
      </c>
      <c r="J8" s="98">
        <v>83.5</v>
      </c>
    </row>
    <row r="9" spans="2:10" ht="15" customHeight="1">
      <c r="B9" s="18" t="s">
        <v>3</v>
      </c>
      <c r="C9" s="16">
        <v>103.5</v>
      </c>
      <c r="D9" s="17">
        <v>113.2</v>
      </c>
      <c r="E9" s="17">
        <v>119.8</v>
      </c>
      <c r="F9" s="16">
        <v>124.9</v>
      </c>
      <c r="G9" s="58">
        <v>70.9</v>
      </c>
      <c r="H9" s="59">
        <v>72.1</v>
      </c>
      <c r="I9" s="99">
        <v>72.1</v>
      </c>
      <c r="J9" s="100">
        <v>93.3</v>
      </c>
    </row>
    <row r="10" spans="2:10" ht="15" customHeight="1">
      <c r="B10" s="18" t="s">
        <v>4</v>
      </c>
      <c r="C10" s="16">
        <v>102.2</v>
      </c>
      <c r="D10" s="17">
        <v>109.1</v>
      </c>
      <c r="E10" s="17">
        <v>115.4</v>
      </c>
      <c r="F10" s="16">
        <v>117.8</v>
      </c>
      <c r="G10" s="58">
        <v>119.6</v>
      </c>
      <c r="H10" s="59">
        <v>130</v>
      </c>
      <c r="I10" s="99">
        <v>130</v>
      </c>
      <c r="J10" s="100">
        <v>137.5</v>
      </c>
    </row>
    <row r="11" spans="2:10" ht="15" customHeight="1">
      <c r="B11" s="18" t="s">
        <v>5</v>
      </c>
      <c r="C11" s="16">
        <v>89.2</v>
      </c>
      <c r="D11" s="17">
        <v>92.1</v>
      </c>
      <c r="E11" s="17">
        <v>94.7</v>
      </c>
      <c r="F11" s="16">
        <v>97.7</v>
      </c>
      <c r="G11" s="58">
        <v>52.2</v>
      </c>
      <c r="H11" s="59">
        <v>55.5</v>
      </c>
      <c r="I11" s="99">
        <v>55.5</v>
      </c>
      <c r="J11" s="100">
        <v>60.4</v>
      </c>
    </row>
    <row r="12" spans="2:10" ht="15" customHeight="1">
      <c r="B12" s="18" t="s">
        <v>6</v>
      </c>
      <c r="C12" s="16">
        <v>102.9</v>
      </c>
      <c r="D12" s="17">
        <v>103.8</v>
      </c>
      <c r="E12" s="17">
        <v>107.4</v>
      </c>
      <c r="F12" s="16">
        <v>111.5</v>
      </c>
      <c r="G12" s="58">
        <v>113.2</v>
      </c>
      <c r="H12" s="59">
        <v>114.8</v>
      </c>
      <c r="I12" s="99">
        <v>114.8</v>
      </c>
      <c r="J12" s="100">
        <v>124.8</v>
      </c>
    </row>
    <row r="13" spans="2:10" ht="15" customHeight="1">
      <c r="B13" s="18" t="s">
        <v>8</v>
      </c>
      <c r="C13" s="16">
        <v>108.4</v>
      </c>
      <c r="D13" s="17">
        <v>119.8</v>
      </c>
      <c r="E13" s="17">
        <v>122.5</v>
      </c>
      <c r="F13" s="16">
        <v>126.9</v>
      </c>
      <c r="G13" s="58">
        <v>26.3</v>
      </c>
      <c r="H13" s="59">
        <v>32.1</v>
      </c>
      <c r="I13" s="99">
        <v>32.1</v>
      </c>
      <c r="J13" s="100">
        <v>34.9</v>
      </c>
    </row>
    <row r="14" spans="2:10" ht="15" customHeight="1">
      <c r="B14" s="18" t="s">
        <v>9</v>
      </c>
      <c r="C14" s="16">
        <v>97.1</v>
      </c>
      <c r="D14" s="17">
        <v>111.5</v>
      </c>
      <c r="E14" s="17">
        <v>140</v>
      </c>
      <c r="F14" s="16">
        <v>165.9</v>
      </c>
      <c r="G14" s="58">
        <v>39.7</v>
      </c>
      <c r="H14" s="59">
        <v>54.1</v>
      </c>
      <c r="I14" s="99">
        <v>54.1</v>
      </c>
      <c r="J14" s="100">
        <v>78.3</v>
      </c>
    </row>
    <row r="15" spans="2:10" ht="15" customHeight="1">
      <c r="B15" s="18" t="s">
        <v>11</v>
      </c>
      <c r="C15" s="16">
        <v>103.6</v>
      </c>
      <c r="D15" s="17">
        <v>112.9</v>
      </c>
      <c r="E15" s="17">
        <v>118.1</v>
      </c>
      <c r="F15" s="16">
        <v>123.9</v>
      </c>
      <c r="G15" s="58">
        <v>35.9</v>
      </c>
      <c r="H15" s="59">
        <v>48.6</v>
      </c>
      <c r="I15" s="99">
        <v>48.6</v>
      </c>
      <c r="J15" s="100">
        <v>54.6</v>
      </c>
    </row>
    <row r="16" spans="2:10" ht="15" customHeight="1">
      <c r="B16" s="18" t="s">
        <v>13</v>
      </c>
      <c r="C16" s="16">
        <v>118.9</v>
      </c>
      <c r="D16" s="17">
        <v>132.3</v>
      </c>
      <c r="E16" s="17">
        <v>145.3</v>
      </c>
      <c r="F16" s="16">
        <v>160.1</v>
      </c>
      <c r="G16" s="58">
        <v>150.7</v>
      </c>
      <c r="H16" s="59">
        <v>160.9</v>
      </c>
      <c r="I16" s="99">
        <v>160.9</v>
      </c>
      <c r="J16" s="100">
        <v>164.1</v>
      </c>
    </row>
    <row r="17" spans="2:10" ht="15" customHeight="1">
      <c r="B17" s="18" t="s">
        <v>15</v>
      </c>
      <c r="C17" s="16">
        <v>91</v>
      </c>
      <c r="D17" s="17">
        <v>95.9</v>
      </c>
      <c r="E17" s="17">
        <v>102.1</v>
      </c>
      <c r="F17" s="16">
        <v>105.6</v>
      </c>
      <c r="G17" s="58">
        <v>30.1</v>
      </c>
      <c r="H17" s="59">
        <v>41.7</v>
      </c>
      <c r="I17" s="99">
        <v>41.7</v>
      </c>
      <c r="J17" s="100">
        <v>57</v>
      </c>
    </row>
    <row r="18" spans="2:10" ht="15" customHeight="1">
      <c r="B18" s="18" t="s">
        <v>17</v>
      </c>
      <c r="C18" s="16">
        <v>89.2</v>
      </c>
      <c r="D18" s="17">
        <v>94.4</v>
      </c>
      <c r="E18" s="17">
        <v>87.6</v>
      </c>
      <c r="F18" s="16">
        <v>90.2</v>
      </c>
      <c r="G18" s="58">
        <v>50.9</v>
      </c>
      <c r="H18" s="59">
        <v>53.6</v>
      </c>
      <c r="I18" s="99">
        <v>53.6</v>
      </c>
      <c r="J18" s="100">
        <v>57.3</v>
      </c>
    </row>
    <row r="19" spans="2:10" ht="15" customHeight="1">
      <c r="B19" s="53" t="s">
        <v>19</v>
      </c>
      <c r="C19" s="16">
        <v>98.7</v>
      </c>
      <c r="D19" s="17">
        <v>104.1</v>
      </c>
      <c r="E19" s="17">
        <v>112.7</v>
      </c>
      <c r="F19" s="16">
        <v>122.2</v>
      </c>
      <c r="G19" s="58">
        <v>68.6</v>
      </c>
      <c r="H19" s="59">
        <v>74</v>
      </c>
      <c r="I19" s="99">
        <v>74</v>
      </c>
      <c r="J19" s="100">
        <v>97.2</v>
      </c>
    </row>
    <row r="20" spans="2:10" ht="15" customHeight="1" thickBot="1">
      <c r="B20" s="19" t="s">
        <v>38</v>
      </c>
      <c r="C20" s="60">
        <v>98.9</v>
      </c>
      <c r="D20" s="60">
        <v>106.3</v>
      </c>
      <c r="E20" s="60">
        <v>114.7</v>
      </c>
      <c r="F20" s="60">
        <v>121.8</v>
      </c>
      <c r="G20" s="61">
        <v>47.3</v>
      </c>
      <c r="H20" s="62">
        <v>48.4</v>
      </c>
      <c r="I20" s="101">
        <v>48.4</v>
      </c>
      <c r="J20" s="102">
        <v>49.8</v>
      </c>
    </row>
    <row r="21" ht="15">
      <c r="J21" s="103"/>
    </row>
  </sheetData>
  <sheetProtection/>
  <mergeCells count="5">
    <mergeCell ref="B4:B5"/>
    <mergeCell ref="B2:H2"/>
    <mergeCell ref="C4:J4"/>
    <mergeCell ref="B3:J3"/>
    <mergeCell ref="C7:J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Tural Babayev</cp:lastModifiedBy>
  <dcterms:created xsi:type="dcterms:W3CDTF">2011-05-26T09:41:14Z</dcterms:created>
  <dcterms:modified xsi:type="dcterms:W3CDTF">2023-07-06T12:57:58Z</dcterms:modified>
  <cp:category/>
  <cp:version/>
  <cp:contentType/>
  <cp:contentStatus/>
</cp:coreProperties>
</file>