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5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<sst xmlns="http://schemas.openxmlformats.org/spreadsheetml/2006/main" count="51" uniqueCount="24">
  <si>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İlin əvvəlinə qalıq</t>
  </si>
  <si>
    <t>İstehsal</t>
  </si>
  <si>
    <t>İdxal</t>
  </si>
  <si>
    <t xml:space="preserve">Ehtiyatların cəmi </t>
  </si>
  <si>
    <t xml:space="preserve">Toxum üçün </t>
  </si>
  <si>
    <t>Mal-qara və quş yemi üçün</t>
  </si>
  <si>
    <t>un və yarma istehsalına</t>
  </si>
  <si>
    <t>qarışıq yem istehsalına</t>
  </si>
  <si>
    <t>İxrac</t>
  </si>
  <si>
    <t>İtkilər</t>
  </si>
  <si>
    <t>İlin sonuna qalıq</t>
  </si>
  <si>
    <t xml:space="preserve">İstifadələrin cəmi </t>
  </si>
  <si>
    <t>ton</t>
  </si>
  <si>
    <t xml:space="preserve">1.5. Qarğıdalı ehtiyatları və istifadələri </t>
  </si>
  <si>
    <t>-</t>
  </si>
  <si>
    <t xml:space="preserve">          o cümlədən:</t>
  </si>
  <si>
    <t xml:space="preserve">EHTİYATLAR  </t>
  </si>
  <si>
    <t xml:space="preserve">İSTİFADƏLƏR  </t>
  </si>
  <si>
    <t>kraxmal istehsalına</t>
  </si>
  <si>
    <t>…</t>
  </si>
  <si>
    <t>qida məhsullarının istehsalı üçün</t>
  </si>
  <si>
    <t>sair qida məhsullarının istehsalına</t>
  </si>
  <si>
    <t>Qeyri-qida məhsullarının istehsalına</t>
  </si>
  <si>
    <t>Əhalinin şəxsi istehlak fondu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</si>
</sst>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0"/>
    <numFmt numFmtId="196" formatCode="0.000"/>
    <numFmt numFmtId="197" formatCode="0.000000"/>
    <numFmt numFmtId="198" formatCode="0.00000"/>
    <numFmt numFmtId="199" formatCode="0.0000000"/>
    <numFmt numFmtId="200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"/>
  <sheetViews>
    <sheetView showGridLines="0" tabSelected="1" zoomScalePageLayoutView="0" workbookViewId="0" topLeftCell="A1">
      <selection activeCell="R4" sqref="R4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13" width="12.7109375" style="1" customWidth="1"/>
    <col min="14" max="15" width="9.7109375" style="1" customWidth="1"/>
    <col min="16" max="16" width="11.7109375" style="1" customWidth="1"/>
    <col min="17" max="17" width="9.28125" style="1" customWidth="1"/>
    <col min="18" max="18" width="10.57421875" style="1" customWidth="1"/>
    <col min="19" max="19" width="10.140625" style="1" customWidth="1"/>
    <col min="20" max="16384" width="11.7109375" style="1" customWidth="1"/>
  </cols>
  <sheetData>
    <row r="1" spans="2:17" ht="16.5" customHeight="1">
      <c r="B1" s="36" t="s">
        <v>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6.5" customHeight="1">
      <c r="A2" s="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16.5" customHeight="1">
      <c r="A3" s="2"/>
      <c r="B3" s="4"/>
      <c r="C3" s="5"/>
      <c r="D3" s="5"/>
      <c r="R3" s="22" t="s">
        <v>12</v>
      </c>
    </row>
    <row r="4" spans="2:20" ht="29.25" customHeight="1">
      <c r="B4" s="32"/>
      <c r="C4" s="37">
        <v>2007</v>
      </c>
      <c r="D4" s="37">
        <v>2008</v>
      </c>
      <c r="E4" s="37">
        <v>2009</v>
      </c>
      <c r="F4" s="37">
        <v>2010</v>
      </c>
      <c r="G4" s="37">
        <v>2011</v>
      </c>
      <c r="H4" s="37">
        <v>2012</v>
      </c>
      <c r="I4" s="37">
        <v>2013</v>
      </c>
      <c r="J4" s="37">
        <v>2014</v>
      </c>
      <c r="K4" s="37">
        <v>2015</v>
      </c>
      <c r="L4" s="38">
        <v>2016</v>
      </c>
      <c r="M4" s="38">
        <v>2017</v>
      </c>
      <c r="N4" s="38">
        <v>2018</v>
      </c>
      <c r="O4" s="39">
        <v>2019</v>
      </c>
      <c r="P4" s="39">
        <v>2020</v>
      </c>
      <c r="Q4" s="39">
        <v>2021</v>
      </c>
      <c r="R4" s="39">
        <v>2022</v>
      </c>
      <c r="S4" s="3"/>
      <c r="T4" s="3"/>
    </row>
    <row r="5" spans="2:18" s="3" customFormat="1" ht="16.5" customHeight="1">
      <c r="B5" s="40" t="s">
        <v>16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48" ht="16.5" customHeight="1">
      <c r="B6" s="41" t="s">
        <v>0</v>
      </c>
      <c r="C6" s="12">
        <v>40840</v>
      </c>
      <c r="D6" s="12">
        <v>65890</v>
      </c>
      <c r="E6" s="12">
        <v>79420</v>
      </c>
      <c r="F6" s="12">
        <v>80961</v>
      </c>
      <c r="G6" s="12">
        <v>60257</v>
      </c>
      <c r="H6" s="13">
        <v>69602</v>
      </c>
      <c r="I6" s="12">
        <v>85315</v>
      </c>
      <c r="J6" s="13">
        <v>108504</v>
      </c>
      <c r="K6" s="13">
        <v>117315</v>
      </c>
      <c r="L6" s="13">
        <v>128785</v>
      </c>
      <c r="M6" s="13">
        <v>111363</v>
      </c>
      <c r="N6" s="26">
        <v>111626</v>
      </c>
      <c r="O6" s="26">
        <v>103239</v>
      </c>
      <c r="P6" s="26">
        <v>94934</v>
      </c>
      <c r="Q6" s="26">
        <v>104971</v>
      </c>
      <c r="R6" s="26">
        <v>83309</v>
      </c>
      <c r="S6" s="3"/>
      <c r="T6" s="3"/>
      <c r="AN6" s="8"/>
      <c r="AO6" s="7"/>
      <c r="AP6" s="9"/>
      <c r="AQ6" s="9"/>
      <c r="AR6" s="9"/>
      <c r="AS6" s="10"/>
      <c r="AT6" s="10"/>
      <c r="AU6" s="9"/>
      <c r="AV6" s="9"/>
    </row>
    <row r="7" spans="2:20" ht="16.5" customHeight="1">
      <c r="B7" s="42" t="s">
        <v>1</v>
      </c>
      <c r="C7" s="12">
        <v>158192</v>
      </c>
      <c r="D7" s="12">
        <v>158620</v>
      </c>
      <c r="E7" s="12">
        <v>151172</v>
      </c>
      <c r="F7" s="12">
        <v>136061</v>
      </c>
      <c r="G7" s="12">
        <v>152306</v>
      </c>
      <c r="H7" s="13">
        <v>181930</v>
      </c>
      <c r="I7" s="12">
        <v>208178</v>
      </c>
      <c r="J7" s="13">
        <v>203596</v>
      </c>
      <c r="K7" s="13">
        <v>214090</v>
      </c>
      <c r="L7" s="13">
        <v>223991</v>
      </c>
      <c r="M7" s="13">
        <v>235669</v>
      </c>
      <c r="N7" s="26">
        <v>247939</v>
      </c>
      <c r="O7" s="26">
        <v>283570</v>
      </c>
      <c r="P7" s="26">
        <v>314512</v>
      </c>
      <c r="Q7" s="26">
        <v>279248</v>
      </c>
      <c r="R7" s="26">
        <v>269600</v>
      </c>
      <c r="S7" s="3"/>
      <c r="T7" s="3"/>
    </row>
    <row r="8" spans="2:20" ht="16.5" customHeight="1">
      <c r="B8" s="42" t="s">
        <v>2</v>
      </c>
      <c r="C8" s="12">
        <v>48908</v>
      </c>
      <c r="D8" s="12">
        <v>74342</v>
      </c>
      <c r="E8" s="12">
        <v>73667</v>
      </c>
      <c r="F8" s="12">
        <v>74830</v>
      </c>
      <c r="G8" s="12">
        <v>71740</v>
      </c>
      <c r="H8" s="13">
        <v>88351</v>
      </c>
      <c r="I8" s="12">
        <v>138770</v>
      </c>
      <c r="J8" s="13">
        <v>155262</v>
      </c>
      <c r="K8" s="13">
        <v>181653</v>
      </c>
      <c r="L8" s="13">
        <v>90876</v>
      </c>
      <c r="M8" s="13">
        <v>97666</v>
      </c>
      <c r="N8" s="26">
        <v>51724</v>
      </c>
      <c r="O8" s="26">
        <v>71069</v>
      </c>
      <c r="P8" s="26">
        <v>48581</v>
      </c>
      <c r="Q8" s="26">
        <v>30884</v>
      </c>
      <c r="R8" s="26">
        <v>75864</v>
      </c>
      <c r="S8" s="11"/>
      <c r="T8" s="11"/>
    </row>
    <row r="9" spans="2:20" ht="16.5" customHeight="1">
      <c r="B9" s="43" t="s">
        <v>3</v>
      </c>
      <c r="C9" s="14">
        <v>247940</v>
      </c>
      <c r="D9" s="14">
        <v>298852</v>
      </c>
      <c r="E9" s="14">
        <v>304259</v>
      </c>
      <c r="F9" s="14">
        <v>291852</v>
      </c>
      <c r="G9" s="14">
        <v>284303</v>
      </c>
      <c r="H9" s="15">
        <v>339883</v>
      </c>
      <c r="I9" s="14">
        <v>432263</v>
      </c>
      <c r="J9" s="15">
        <v>467362</v>
      </c>
      <c r="K9" s="15">
        <v>513058</v>
      </c>
      <c r="L9" s="15">
        <v>443652</v>
      </c>
      <c r="M9" s="15">
        <v>444698</v>
      </c>
      <c r="N9" s="25">
        <f>N6+N7+N8</f>
        <v>411289</v>
      </c>
      <c r="O9" s="25">
        <f>O6+O7+O8</f>
        <v>457878</v>
      </c>
      <c r="P9" s="25">
        <v>458027</v>
      </c>
      <c r="Q9" s="25">
        <f>Q6+Q7+Q8</f>
        <v>415103</v>
      </c>
      <c r="R9" s="25">
        <f>R6+R7+R8</f>
        <v>428773</v>
      </c>
      <c r="S9" s="11"/>
      <c r="T9" s="11"/>
    </row>
    <row r="10" spans="2:18" s="3" customFormat="1" ht="16.5" customHeight="1">
      <c r="B10" s="40" t="s">
        <v>17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2:20" ht="16.5" customHeight="1">
      <c r="B11" s="41" t="s">
        <v>4</v>
      </c>
      <c r="C11" s="12">
        <v>1212</v>
      </c>
      <c r="D11" s="12">
        <v>1178</v>
      </c>
      <c r="E11" s="12">
        <v>1178</v>
      </c>
      <c r="F11" s="12">
        <v>1046</v>
      </c>
      <c r="G11" s="12">
        <v>1177</v>
      </c>
      <c r="H11" s="13">
        <v>1248</v>
      </c>
      <c r="I11" s="12">
        <v>1353</v>
      </c>
      <c r="J11" s="13">
        <v>1319</v>
      </c>
      <c r="K11" s="13">
        <v>1292</v>
      </c>
      <c r="L11" s="13">
        <v>1255</v>
      </c>
      <c r="M11" s="13">
        <v>1249</v>
      </c>
      <c r="N11" s="26">
        <v>1111</v>
      </c>
      <c r="O11" s="26">
        <v>1149</v>
      </c>
      <c r="P11" s="26">
        <v>1179</v>
      </c>
      <c r="Q11" s="26">
        <v>1125</v>
      </c>
      <c r="R11" s="26">
        <v>1068</v>
      </c>
      <c r="S11" s="11"/>
      <c r="T11" s="11"/>
    </row>
    <row r="12" spans="2:20" ht="16.5" customHeight="1">
      <c r="B12" s="41" t="s">
        <v>5</v>
      </c>
      <c r="C12" s="12">
        <v>90933</v>
      </c>
      <c r="D12" s="12">
        <v>109605</v>
      </c>
      <c r="E12" s="12">
        <v>111589</v>
      </c>
      <c r="F12" s="12">
        <v>115038</v>
      </c>
      <c r="G12" s="12">
        <v>106218</v>
      </c>
      <c r="H12" s="13">
        <v>126983</v>
      </c>
      <c r="I12" s="12">
        <v>162497</v>
      </c>
      <c r="J12" s="13">
        <v>174610</v>
      </c>
      <c r="K12" s="13">
        <v>191682</v>
      </c>
      <c r="L12" s="13">
        <v>165752</v>
      </c>
      <c r="M12" s="13">
        <v>166143</v>
      </c>
      <c r="N12" s="26">
        <v>153661</v>
      </c>
      <c r="O12" s="26">
        <v>171067</v>
      </c>
      <c r="P12" s="26">
        <v>171123</v>
      </c>
      <c r="Q12" s="26">
        <v>155086</v>
      </c>
      <c r="R12" s="26">
        <v>166471</v>
      </c>
      <c r="S12" s="11"/>
      <c r="T12" s="11"/>
    </row>
    <row r="13" spans="2:18" ht="16.5" customHeight="1">
      <c r="B13" s="41" t="s">
        <v>20</v>
      </c>
      <c r="C13" s="12">
        <v>82295</v>
      </c>
      <c r="D13" s="12">
        <v>99194</v>
      </c>
      <c r="E13" s="12">
        <v>100988</v>
      </c>
      <c r="F13" s="12">
        <v>104962</v>
      </c>
      <c r="G13" s="12">
        <v>96238</v>
      </c>
      <c r="H13" s="16">
        <v>115063</v>
      </c>
      <c r="I13" s="12">
        <v>147870</v>
      </c>
      <c r="J13" s="13">
        <v>158226</v>
      </c>
      <c r="K13" s="13">
        <v>173637</v>
      </c>
      <c r="L13" s="13">
        <v>150148</v>
      </c>
      <c r="M13" s="13">
        <v>152063</v>
      </c>
      <c r="N13" s="26">
        <f>N15+N16</f>
        <v>139406</v>
      </c>
      <c r="O13" s="26">
        <f>O15+O16</f>
        <v>175704</v>
      </c>
      <c r="P13" s="26">
        <v>165541</v>
      </c>
      <c r="Q13" s="26">
        <f>Q15+Q16</f>
        <v>141130</v>
      </c>
      <c r="R13" s="26">
        <f>R15+R16</f>
        <v>145208</v>
      </c>
    </row>
    <row r="14" spans="2:18" ht="16.5" customHeight="1">
      <c r="B14" s="41" t="s">
        <v>15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"/>
      <c r="P14" s="29"/>
      <c r="Q14" s="26"/>
      <c r="R14" s="26"/>
    </row>
    <row r="15" spans="2:20" ht="16.5" customHeight="1">
      <c r="B15" s="44" t="s">
        <v>6</v>
      </c>
      <c r="C15" s="17">
        <v>37</v>
      </c>
      <c r="D15" s="17">
        <v>45</v>
      </c>
      <c r="E15" s="17">
        <v>45</v>
      </c>
      <c r="F15" s="17">
        <v>349</v>
      </c>
      <c r="G15" s="12">
        <v>19</v>
      </c>
      <c r="H15" s="18">
        <v>34</v>
      </c>
      <c r="I15" s="12">
        <v>576</v>
      </c>
      <c r="J15" s="13">
        <v>53</v>
      </c>
      <c r="K15" s="23" t="s">
        <v>14</v>
      </c>
      <c r="L15" s="17" t="s">
        <v>14</v>
      </c>
      <c r="M15" s="17">
        <v>1561</v>
      </c>
      <c r="N15" s="27">
        <f>210+1</f>
        <v>211</v>
      </c>
      <c r="O15" s="27">
        <v>20741</v>
      </c>
      <c r="P15" s="27">
        <v>10528</v>
      </c>
      <c r="Q15" s="27">
        <v>643</v>
      </c>
      <c r="R15" s="27">
        <v>95</v>
      </c>
      <c r="S15" s="11"/>
      <c r="T15" s="11"/>
    </row>
    <row r="16" spans="2:20" ht="16.5" customHeight="1">
      <c r="B16" s="44" t="s">
        <v>21</v>
      </c>
      <c r="C16" s="12">
        <v>82258</v>
      </c>
      <c r="D16" s="12">
        <v>99149</v>
      </c>
      <c r="E16" s="12">
        <v>100943</v>
      </c>
      <c r="F16" s="12">
        <v>104613</v>
      </c>
      <c r="G16" s="12">
        <v>96219</v>
      </c>
      <c r="H16" s="16">
        <v>115029</v>
      </c>
      <c r="I16" s="12">
        <v>147294</v>
      </c>
      <c r="J16" s="13">
        <v>158173</v>
      </c>
      <c r="K16" s="13">
        <v>173637</v>
      </c>
      <c r="L16" s="12">
        <v>150148</v>
      </c>
      <c r="M16" s="12">
        <v>150502</v>
      </c>
      <c r="N16" s="28">
        <v>139195</v>
      </c>
      <c r="O16" s="28">
        <v>154963</v>
      </c>
      <c r="P16" s="28">
        <v>155013</v>
      </c>
      <c r="Q16" s="28">
        <f>140486+1</f>
        <v>140487</v>
      </c>
      <c r="R16" s="28">
        <v>145113</v>
      </c>
      <c r="S16" s="11"/>
      <c r="T16" s="11"/>
    </row>
    <row r="17" spans="2:20" ht="30" customHeight="1">
      <c r="B17" s="41" t="s">
        <v>23</v>
      </c>
      <c r="C17" s="12">
        <v>7438</v>
      </c>
      <c r="D17" s="12">
        <v>9011</v>
      </c>
      <c r="E17" s="12">
        <v>9081</v>
      </c>
      <c r="F17" s="12">
        <v>10015</v>
      </c>
      <c r="G17" s="12">
        <v>10574</v>
      </c>
      <c r="H17" s="16">
        <v>10805</v>
      </c>
      <c r="I17" s="12">
        <v>11443</v>
      </c>
      <c r="J17" s="13">
        <v>15245</v>
      </c>
      <c r="K17" s="13">
        <v>16953</v>
      </c>
      <c r="L17" s="13">
        <v>14522</v>
      </c>
      <c r="M17" s="13">
        <v>13003</v>
      </c>
      <c r="N17" s="28">
        <v>13277</v>
      </c>
      <c r="O17" s="26">
        <f>14391</f>
        <v>14391</v>
      </c>
      <c r="P17" s="26">
        <v>14582</v>
      </c>
      <c r="Q17" s="26">
        <f>14505+1</f>
        <v>14506</v>
      </c>
      <c r="R17" s="26">
        <v>15606</v>
      </c>
      <c r="S17" s="11"/>
      <c r="T17" s="11"/>
    </row>
    <row r="18" spans="2:18" ht="16.5" customHeight="1">
      <c r="B18" s="41" t="s">
        <v>22</v>
      </c>
      <c r="C18" s="17">
        <v>4</v>
      </c>
      <c r="D18" s="17">
        <v>5</v>
      </c>
      <c r="E18" s="17">
        <v>14</v>
      </c>
      <c r="F18" s="17">
        <v>36</v>
      </c>
      <c r="G18" s="17">
        <v>117</v>
      </c>
      <c r="H18" s="18">
        <v>17</v>
      </c>
      <c r="I18" s="20">
        <v>22</v>
      </c>
      <c r="J18" s="13">
        <v>24</v>
      </c>
      <c r="K18" s="13">
        <v>26</v>
      </c>
      <c r="L18" s="13">
        <v>22</v>
      </c>
      <c r="M18" s="13">
        <v>22</v>
      </c>
      <c r="N18" s="28">
        <v>22</v>
      </c>
      <c r="O18" s="28">
        <v>23</v>
      </c>
      <c r="P18" s="28">
        <v>23</v>
      </c>
      <c r="Q18" s="28">
        <f>Q20+Q21</f>
        <v>7643</v>
      </c>
      <c r="R18" s="28">
        <f>R20+R21</f>
        <v>13016</v>
      </c>
    </row>
    <row r="19" spans="2:18" ht="16.5" customHeight="1">
      <c r="B19" s="41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8"/>
      <c r="P19" s="29"/>
      <c r="Q19" s="28"/>
      <c r="R19" s="28"/>
    </row>
    <row r="20" spans="2:20" ht="16.5" customHeight="1">
      <c r="B20" s="44" t="s">
        <v>7</v>
      </c>
      <c r="C20" s="17">
        <v>4</v>
      </c>
      <c r="D20" s="17">
        <v>5</v>
      </c>
      <c r="E20" s="17">
        <v>14</v>
      </c>
      <c r="F20" s="17">
        <v>36</v>
      </c>
      <c r="G20" s="17">
        <v>117</v>
      </c>
      <c r="H20" s="19">
        <v>17</v>
      </c>
      <c r="I20" s="20">
        <v>22</v>
      </c>
      <c r="J20" s="13">
        <v>24</v>
      </c>
      <c r="K20" s="13">
        <v>26</v>
      </c>
      <c r="L20" s="13">
        <v>22</v>
      </c>
      <c r="M20" s="13">
        <v>22</v>
      </c>
      <c r="N20" s="28">
        <f>21+1</f>
        <v>22</v>
      </c>
      <c r="O20" s="28">
        <v>23</v>
      </c>
      <c r="P20" s="28">
        <v>23</v>
      </c>
      <c r="Q20" s="28">
        <v>3247</v>
      </c>
      <c r="R20" s="28">
        <v>5252</v>
      </c>
      <c r="S20" s="11"/>
      <c r="T20" s="11"/>
    </row>
    <row r="21" spans="2:20" ht="16.5" customHeight="1">
      <c r="B21" s="44" t="s">
        <v>18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30" t="s">
        <v>19</v>
      </c>
      <c r="N21" s="30" t="s">
        <v>19</v>
      </c>
      <c r="O21" s="30" t="s">
        <v>19</v>
      </c>
      <c r="P21" s="30" t="s">
        <v>19</v>
      </c>
      <c r="Q21" s="28">
        <v>4396</v>
      </c>
      <c r="R21" s="28">
        <v>7764</v>
      </c>
      <c r="S21" s="11"/>
      <c r="T21" s="11"/>
    </row>
    <row r="22" spans="2:18" ht="16.5" customHeight="1">
      <c r="B22" s="41" t="s">
        <v>8</v>
      </c>
      <c r="C22" s="17" t="s">
        <v>14</v>
      </c>
      <c r="D22" s="17" t="s">
        <v>14</v>
      </c>
      <c r="E22" s="17" t="s">
        <v>14</v>
      </c>
      <c r="F22" s="17" t="s">
        <v>14</v>
      </c>
      <c r="G22" s="17" t="s">
        <v>14</v>
      </c>
      <c r="H22" s="17" t="s">
        <v>14</v>
      </c>
      <c r="I22" s="17" t="s">
        <v>14</v>
      </c>
      <c r="J22" s="13">
        <v>2.4</v>
      </c>
      <c r="K22" s="24" t="s">
        <v>14</v>
      </c>
      <c r="L22" s="21" t="s">
        <v>14</v>
      </c>
      <c r="M22" s="21" t="s">
        <v>14</v>
      </c>
      <c r="N22" s="27">
        <f>28-1</f>
        <v>27</v>
      </c>
      <c r="O22" s="27">
        <v>1</v>
      </c>
      <c r="P22" s="31" t="s">
        <v>14</v>
      </c>
      <c r="Q22" s="27">
        <v>11663</v>
      </c>
      <c r="R22" s="27" t="s">
        <v>14</v>
      </c>
    </row>
    <row r="23" spans="2:21" ht="16.5" customHeight="1">
      <c r="B23" s="41" t="s">
        <v>9</v>
      </c>
      <c r="C23" s="17">
        <v>168</v>
      </c>
      <c r="D23" s="17">
        <v>439</v>
      </c>
      <c r="E23" s="17">
        <v>448</v>
      </c>
      <c r="F23" s="17">
        <v>498</v>
      </c>
      <c r="G23" s="17">
        <v>377</v>
      </c>
      <c r="H23" s="19">
        <v>452</v>
      </c>
      <c r="I23" s="20">
        <v>574</v>
      </c>
      <c r="J23" s="13">
        <v>621</v>
      </c>
      <c r="K23" s="13">
        <v>683</v>
      </c>
      <c r="L23" s="13">
        <v>590</v>
      </c>
      <c r="M23" s="13">
        <v>592</v>
      </c>
      <c r="N23" s="28">
        <f>547-1</f>
        <v>546</v>
      </c>
      <c r="O23" s="28">
        <v>609</v>
      </c>
      <c r="P23" s="28">
        <v>608</v>
      </c>
      <c r="Q23" s="28">
        <f>643-2</f>
        <v>641</v>
      </c>
      <c r="R23" s="28">
        <f>665-1</f>
        <v>664</v>
      </c>
      <c r="S23" s="11"/>
      <c r="T23" s="11"/>
      <c r="U23" s="11"/>
    </row>
    <row r="24" spans="2:20" ht="16.5" customHeight="1">
      <c r="B24" s="41" t="s">
        <v>10</v>
      </c>
      <c r="C24" s="12">
        <v>65890</v>
      </c>
      <c r="D24" s="12">
        <v>79420</v>
      </c>
      <c r="E24" s="12">
        <v>80961</v>
      </c>
      <c r="F24" s="12">
        <v>60257</v>
      </c>
      <c r="G24" s="12">
        <v>69602</v>
      </c>
      <c r="H24" s="13">
        <v>85315</v>
      </c>
      <c r="I24" s="12">
        <v>108504</v>
      </c>
      <c r="J24" s="13">
        <v>117315</v>
      </c>
      <c r="K24" s="13">
        <v>128785</v>
      </c>
      <c r="L24" s="13">
        <v>111363</v>
      </c>
      <c r="M24" s="13">
        <v>111626</v>
      </c>
      <c r="N24" s="26">
        <f>103239</f>
        <v>103239</v>
      </c>
      <c r="O24" s="26">
        <v>94934</v>
      </c>
      <c r="P24" s="26">
        <v>104971</v>
      </c>
      <c r="Q24" s="26">
        <v>83309</v>
      </c>
      <c r="R24" s="26">
        <v>86740</v>
      </c>
      <c r="S24" s="11"/>
      <c r="T24" s="11"/>
    </row>
    <row r="25" spans="2:20" ht="16.5" customHeight="1">
      <c r="B25" s="43" t="s">
        <v>11</v>
      </c>
      <c r="C25" s="14">
        <v>247940</v>
      </c>
      <c r="D25" s="14">
        <v>298852</v>
      </c>
      <c r="E25" s="14">
        <v>304259</v>
      </c>
      <c r="F25" s="14">
        <v>291852</v>
      </c>
      <c r="G25" s="14">
        <v>284303</v>
      </c>
      <c r="H25" s="15">
        <v>339883</v>
      </c>
      <c r="I25" s="14">
        <v>432263</v>
      </c>
      <c r="J25" s="45">
        <v>467362</v>
      </c>
      <c r="K25" s="15">
        <v>513058</v>
      </c>
      <c r="L25" s="15">
        <v>443652</v>
      </c>
      <c r="M25" s="15">
        <v>444698</v>
      </c>
      <c r="N25" s="25">
        <f>N11+N12+N13+N17+N18+N23+N24+N22</f>
        <v>411289</v>
      </c>
      <c r="O25" s="25">
        <f>O11+O12+O13+O17+O18+O23+O24+O22</f>
        <v>457878</v>
      </c>
      <c r="P25" s="25">
        <v>458027</v>
      </c>
      <c r="Q25" s="25">
        <f>Q11+Q12+Q13+Q17+Q18+Q23+Q24+Q22</f>
        <v>415103</v>
      </c>
      <c r="R25" s="25">
        <f>R11+R12+R13+R17+R18+R23+R24</f>
        <v>428773</v>
      </c>
      <c r="T25" s="11"/>
    </row>
    <row r="26" spans="3:10" ht="16.5" customHeight="1">
      <c r="C26" s="6"/>
      <c r="D26" s="6"/>
      <c r="E26" s="6"/>
      <c r="F26" s="6"/>
      <c r="G26" s="6"/>
      <c r="H26" s="6"/>
      <c r="I26" s="6"/>
      <c r="J26" s="6"/>
    </row>
    <row r="27" spans="2:9" ht="16.5" customHeight="1">
      <c r="B27" s="33"/>
      <c r="C27" s="33"/>
      <c r="D27" s="33"/>
      <c r="E27" s="33"/>
      <c r="F27" s="33"/>
      <c r="G27" s="33"/>
      <c r="H27" s="33"/>
      <c r="I27" s="33"/>
    </row>
    <row r="28" spans="3:10" ht="16.5" customHeight="1">
      <c r="C28" s="6"/>
      <c r="D28" s="6"/>
      <c r="E28" s="6"/>
      <c r="F28" s="6"/>
      <c r="G28" s="6"/>
      <c r="H28" s="6"/>
      <c r="I28" s="6"/>
      <c r="J28" s="6"/>
    </row>
    <row r="29" spans="3:10" ht="16.5" customHeight="1">
      <c r="C29" s="6"/>
      <c r="D29" s="6"/>
      <c r="E29" s="6"/>
      <c r="F29" s="6"/>
      <c r="G29" s="6"/>
      <c r="H29" s="6"/>
      <c r="I29" s="6"/>
      <c r="J29" s="6"/>
    </row>
    <row r="30" ht="16.5" customHeight="1">
      <c r="I30" s="6"/>
    </row>
  </sheetData>
  <sheetProtection/>
  <mergeCells count="6">
    <mergeCell ref="B27:I27"/>
    <mergeCell ref="C19:N19"/>
    <mergeCell ref="C14:N14"/>
    <mergeCell ref="B1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2015-05-13T10:28:34Z</cp:lastPrinted>
  <dcterms:created xsi:type="dcterms:W3CDTF">2012-07-31T03:47:48Z</dcterms:created>
  <dcterms:modified xsi:type="dcterms:W3CDTF">2023-07-21T05:16:30Z</dcterms:modified>
  <cp:category/>
  <cp:version/>
  <cp:contentType/>
  <cp:contentStatus/>
</cp:coreProperties>
</file>