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han.kazimov\Desktop\sayt2022\sayt2022\en22\"/>
    </mc:Choice>
  </mc:AlternateContent>
  <xr:revisionPtr revIDLastSave="0" documentId="13_ncr:1_{5BE41379-E5DB-42EF-AFDF-7A5AF809F170}" xr6:coauthVersionLast="47" xr6:coauthVersionMax="47" xr10:uidLastSave="{00000000-0000-0000-0000-000000000000}"/>
  <bookViews>
    <workbookView xWindow="-120" yWindow="-120" windowWidth="29040" windowHeight="15840" xr2:uid="{C12D1DF2-26A8-4579-9165-28E50785EC32}"/>
  </bookViews>
  <sheets>
    <sheet name="014_8e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26" i="1" l="1"/>
  <c r="Y126" i="1"/>
  <c r="X126" i="1"/>
  <c r="W126" i="1"/>
  <c r="V126" i="1"/>
  <c r="R126" i="1"/>
  <c r="M126" i="1"/>
  <c r="L126" i="1"/>
  <c r="H126" i="1"/>
  <c r="Z118" i="1"/>
  <c r="Z109" i="1"/>
  <c r="Y109" i="1"/>
  <c r="X109" i="1"/>
  <c r="W109" i="1"/>
  <c r="V109" i="1"/>
  <c r="R109" i="1"/>
  <c r="M109" i="1"/>
  <c r="L109" i="1"/>
  <c r="H109" i="1"/>
  <c r="Z102" i="1"/>
  <c r="Y102" i="1"/>
  <c r="X102" i="1"/>
  <c r="W102" i="1"/>
  <c r="V102" i="1"/>
  <c r="R102" i="1"/>
  <c r="M102" i="1"/>
  <c r="L102" i="1"/>
  <c r="H102" i="1"/>
  <c r="Z92" i="1"/>
  <c r="Y92" i="1"/>
  <c r="X92" i="1"/>
  <c r="W92" i="1"/>
  <c r="V92" i="1"/>
  <c r="R92" i="1"/>
  <c r="M92" i="1"/>
  <c r="L92" i="1"/>
  <c r="H92" i="1"/>
  <c r="Z83" i="1"/>
  <c r="Y83" i="1"/>
  <c r="X83" i="1"/>
  <c r="W83" i="1"/>
  <c r="V83" i="1"/>
  <c r="R83" i="1"/>
  <c r="M83" i="1"/>
  <c r="L83" i="1"/>
  <c r="H83" i="1"/>
  <c r="Z75" i="1"/>
  <c r="Y75" i="1"/>
  <c r="X75" i="1"/>
  <c r="W75" i="1"/>
  <c r="V75" i="1"/>
  <c r="R75" i="1"/>
  <c r="M75" i="1"/>
  <c r="L75" i="1"/>
  <c r="H75" i="1"/>
  <c r="Z67" i="1"/>
  <c r="Y67" i="1"/>
  <c r="X67" i="1"/>
  <c r="W67" i="1"/>
  <c r="V67" i="1"/>
  <c r="R67" i="1"/>
  <c r="M67" i="1"/>
  <c r="L67" i="1"/>
  <c r="H67" i="1"/>
  <c r="Z54" i="1"/>
  <c r="Y54" i="1"/>
  <c r="X54" i="1"/>
  <c r="W54" i="1"/>
  <c r="V54" i="1"/>
  <c r="R54" i="1"/>
  <c r="M54" i="1"/>
  <c r="L54" i="1"/>
  <c r="H54" i="1"/>
  <c r="Z45" i="1"/>
  <c r="Y45" i="1"/>
  <c r="X45" i="1"/>
  <c r="X4" i="1" s="1"/>
  <c r="W45" i="1"/>
  <c r="V45" i="1"/>
  <c r="R45" i="1"/>
  <c r="R4" i="1" s="1"/>
  <c r="M45" i="1"/>
  <c r="L45" i="1"/>
  <c r="H45" i="1"/>
  <c r="Z38" i="1"/>
  <c r="Y38" i="1"/>
  <c r="Y4" i="1" s="1"/>
  <c r="X38" i="1"/>
  <c r="W38" i="1"/>
  <c r="V38" i="1"/>
  <c r="R38" i="1"/>
  <c r="M38" i="1"/>
  <c r="L38" i="1"/>
  <c r="H38" i="1"/>
  <c r="Z32" i="1"/>
  <c r="Z4" i="1" s="1"/>
  <c r="Y32" i="1"/>
  <c r="X32" i="1"/>
  <c r="W32" i="1"/>
  <c r="V32" i="1"/>
  <c r="V4" i="1" s="1"/>
  <c r="R32" i="1"/>
  <c r="M32" i="1"/>
  <c r="L32" i="1"/>
  <c r="H32" i="1"/>
  <c r="Z21" i="1"/>
  <c r="Y21" i="1"/>
  <c r="X21" i="1"/>
  <c r="W21" i="1"/>
  <c r="V21" i="1"/>
  <c r="R21" i="1"/>
  <c r="M21" i="1"/>
  <c r="L21" i="1"/>
  <c r="H21" i="1"/>
  <c r="Z6" i="1"/>
  <c r="X6" i="1"/>
  <c r="W6" i="1"/>
  <c r="V6" i="1"/>
  <c r="R6" i="1"/>
  <c r="M6" i="1"/>
  <c r="M4" i="1" s="1"/>
  <c r="H6" i="1"/>
  <c r="W4" i="1"/>
  <c r="H4" i="1"/>
</calcChain>
</file>

<file path=xl/sharedStrings.xml><?xml version="1.0" encoding="utf-8"?>
<sst xmlns="http://schemas.openxmlformats.org/spreadsheetml/2006/main" count="433" uniqueCount="108">
  <si>
    <t>-</t>
  </si>
  <si>
    <t>…</t>
  </si>
  <si>
    <t xml:space="preserve"> </t>
  </si>
  <si>
    <t xml:space="preserve"> Baku city - total</t>
  </si>
  <si>
    <t>including:</t>
  </si>
  <si>
    <t xml:space="preserve">Binagadi district </t>
  </si>
  <si>
    <t xml:space="preserve">Khatai district </t>
  </si>
  <si>
    <t xml:space="preserve">Khazar district </t>
  </si>
  <si>
    <t xml:space="preserve">Garadagh district </t>
  </si>
  <si>
    <t xml:space="preserve">Narimanov district </t>
  </si>
  <si>
    <t xml:space="preserve">Nasimi district </t>
  </si>
  <si>
    <t xml:space="preserve">Nizami district </t>
  </si>
  <si>
    <t xml:space="preserve">Sabunchu district </t>
  </si>
  <si>
    <t xml:space="preserve">Sabail district </t>
  </si>
  <si>
    <t xml:space="preserve">Surakhani district </t>
  </si>
  <si>
    <t xml:space="preserve">Yasamal district </t>
  </si>
  <si>
    <t>Names of economic regions 
and administrative units</t>
  </si>
  <si>
    <t>Azerbaijan Republic</t>
  </si>
  <si>
    <t>Nakhchivan Autonomous Republic - total</t>
  </si>
  <si>
    <t>Nakhchivan city</t>
  </si>
  <si>
    <t xml:space="preserve">Babak district </t>
  </si>
  <si>
    <t xml:space="preserve">Julfa district </t>
  </si>
  <si>
    <t xml:space="preserve">Kangarli district </t>
  </si>
  <si>
    <t xml:space="preserve">Ordubad district </t>
  </si>
  <si>
    <t xml:space="preserve">Sadarak district </t>
  </si>
  <si>
    <t xml:space="preserve">Shahbuz district </t>
  </si>
  <si>
    <t xml:space="preserve">Sharur district </t>
  </si>
  <si>
    <t>Absheron - Khizi economic region - total</t>
  </si>
  <si>
    <t>Sumgayit city</t>
  </si>
  <si>
    <t xml:space="preserve">Absheron district </t>
  </si>
  <si>
    <t xml:space="preserve">Khizi district </t>
  </si>
  <si>
    <t xml:space="preserve"> including:</t>
  </si>
  <si>
    <t>Daghlig Shirvan economic region - total</t>
  </si>
  <si>
    <t xml:space="preserve">Aghsu district </t>
  </si>
  <si>
    <t xml:space="preserve">Ismayilli district </t>
  </si>
  <si>
    <t xml:space="preserve">Gobustan district </t>
  </si>
  <si>
    <t xml:space="preserve">Shamakhi district </t>
  </si>
  <si>
    <t>Ganja-Dashkasan economic region - total</t>
  </si>
  <si>
    <t>Ganja city</t>
  </si>
  <si>
    <t>Naftalan city</t>
  </si>
  <si>
    <t xml:space="preserve">Dashkasan district </t>
  </si>
  <si>
    <t xml:space="preserve">Goranboy district </t>
  </si>
  <si>
    <t xml:space="preserve">Goygol district </t>
  </si>
  <si>
    <t xml:space="preserve">Samukh district </t>
  </si>
  <si>
    <t>Karabakh economic region - total</t>
  </si>
  <si>
    <t>Khankandi city</t>
  </si>
  <si>
    <t xml:space="preserve">Aghjabadi district </t>
  </si>
  <si>
    <t xml:space="preserve">Aghdam district </t>
  </si>
  <si>
    <t xml:space="preserve">Barda district </t>
  </si>
  <si>
    <t xml:space="preserve">Fuzuli district </t>
  </si>
  <si>
    <t xml:space="preserve">Khojaly district </t>
  </si>
  <si>
    <t xml:space="preserve">Khojavand district </t>
  </si>
  <si>
    <t xml:space="preserve">Shusha district </t>
  </si>
  <si>
    <t xml:space="preserve">Tartar district </t>
  </si>
  <si>
    <t>Kazakh-Tovuz economic region - total</t>
  </si>
  <si>
    <t xml:space="preserve">Aghstafa district </t>
  </si>
  <si>
    <t xml:space="preserve">Tovuz district </t>
  </si>
  <si>
    <t xml:space="preserve">Gadabay district </t>
  </si>
  <si>
    <t xml:space="preserve">Gazakh district </t>
  </si>
  <si>
    <t xml:space="preserve">Shamkir district </t>
  </si>
  <si>
    <t>Guba-Khachmaz economic region - total</t>
  </si>
  <si>
    <t xml:space="preserve">Khachmaz district </t>
  </si>
  <si>
    <t xml:space="preserve">Guba district </t>
  </si>
  <si>
    <t xml:space="preserve">Gusar district </t>
  </si>
  <si>
    <t xml:space="preserve">Siyazan district </t>
  </si>
  <si>
    <t xml:space="preserve">Shabran district </t>
  </si>
  <si>
    <t>Lankaran-Astara economic region - total</t>
  </si>
  <si>
    <t xml:space="preserve">Astara district </t>
  </si>
  <si>
    <t xml:space="preserve">Jalilabad district </t>
  </si>
  <si>
    <t xml:space="preserve">Lerik district </t>
  </si>
  <si>
    <t xml:space="preserve">Lankaran district </t>
  </si>
  <si>
    <t xml:space="preserve">Masalli district </t>
  </si>
  <si>
    <t xml:space="preserve">Yardimli district </t>
  </si>
  <si>
    <t>Central Aran economic region - total</t>
  </si>
  <si>
    <t>Mingachevir city</t>
  </si>
  <si>
    <t xml:space="preserve">Agdash district </t>
  </si>
  <si>
    <t xml:space="preserve">Goychay district </t>
  </si>
  <si>
    <t xml:space="preserve">Kurdamir district </t>
  </si>
  <si>
    <t xml:space="preserve">Ujar district </t>
  </si>
  <si>
    <t xml:space="preserve">Yevlakh district </t>
  </si>
  <si>
    <t xml:space="preserve">Zardab district </t>
  </si>
  <si>
    <t>Mil-Mughan economic region - total</t>
  </si>
  <si>
    <t xml:space="preserve">Beylagan district </t>
  </si>
  <si>
    <t xml:space="preserve">Imishli district </t>
  </si>
  <si>
    <t xml:space="preserve">Saatli district </t>
  </si>
  <si>
    <t xml:space="preserve">Sabirabad district </t>
  </si>
  <si>
    <t>Shaki-Zagatala economic region - total</t>
  </si>
  <si>
    <t xml:space="preserve">Balakan district </t>
  </si>
  <si>
    <t xml:space="preserve">Gakh district </t>
  </si>
  <si>
    <t xml:space="preserve">Gabala district </t>
  </si>
  <si>
    <t xml:space="preserve">Oghuz district </t>
  </si>
  <si>
    <t xml:space="preserve">Shaki district </t>
  </si>
  <si>
    <t xml:space="preserve">Zagatala district </t>
  </si>
  <si>
    <t>Eastern Zangazur economic region - total</t>
  </si>
  <si>
    <t xml:space="preserve">Jabrayil district </t>
  </si>
  <si>
    <t xml:space="preserve">Kalbajar district </t>
  </si>
  <si>
    <t xml:space="preserve">Gubadli district </t>
  </si>
  <si>
    <t xml:space="preserve">Lachin district </t>
  </si>
  <si>
    <t xml:space="preserve">Zangilan district </t>
  </si>
  <si>
    <t>Shirvan-Salyan economic region - total</t>
  </si>
  <si>
    <t>Shirvan city</t>
  </si>
  <si>
    <t xml:space="preserve">Bilasuvar district </t>
  </si>
  <si>
    <t xml:space="preserve">Hajigabul district </t>
  </si>
  <si>
    <t xml:space="preserve">Neftchala district </t>
  </si>
  <si>
    <t xml:space="preserve">Salyan district </t>
  </si>
  <si>
    <r>
      <t>14.8.  Water losses by economic regions and administrative units of the country
          (million m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  <charset val="204"/>
      </rPr>
      <t xml:space="preserve">)                                   </t>
    </r>
  </si>
  <si>
    <t>Aghdara district</t>
  </si>
  <si>
    <t xml:space="preserve">Pirallahi district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</si>
</sst>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2" tint="-0.749992370372631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charset val="186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color theme="2" tint="-0.749992370372631"/>
      <name val="Times New Roman"/>
      <family val="1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</font>
    <font>
      <sz val="11"/>
      <name val="Times New L"/>
      <family val="1"/>
      <charset val="186"/>
    </font>
    <font>
      <sz val="11"/>
      <color theme="2" tint="-0.749992370372631"/>
      <name val="Times New Roman"/>
      <family val="1"/>
      <charset val="204"/>
    </font>
    <font>
      <b/>
      <sz val="11"/>
      <name val="Times New Roman"/>
      <family val="1"/>
      <charset val="162"/>
    </font>
    <font>
      <sz val="12"/>
      <color theme="1"/>
      <name val="Times New Roman"/>
      <family val="1"/>
    </font>
    <font>
      <sz val="11"/>
      <name val="Times New Roman"/>
      <family val="1"/>
      <charset val="162"/>
    </font>
    <font>
      <b/>
      <vertAlign val="superscript"/>
      <sz val="12"/>
      <name val="Times New Roman"/>
      <family val="1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7" fillId="0" borderId="0"/>
    <xf numFmtId="0" fontId="10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7" fillId="0" borderId="0"/>
  </cellStyleXfs>
  <cellXfs count="186">
    <xf numFmtId="0" fontId="0" fillId="0" borderId="0" xfId="0"/>
    <xf numFmtId="16" fontId="3" fillId="0" borderId="2" xfId="7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4" fillId="0" borderId="4" xfId="0" applyFont="1" applyBorder="1"/>
    <xf numFmtId="0" fontId="3" fillId="0" borderId="5" xfId="7" applyFont="1" applyBorder="1" applyAlignment="1">
      <alignment wrapText="1"/>
    </xf>
    <xf numFmtId="0" fontId="12" fillId="0" borderId="5" xfId="0" applyFont="1" applyBorder="1"/>
    <xf numFmtId="0" fontId="3" fillId="0" borderId="5" xfId="7" applyFont="1" applyBorder="1" applyAlignment="1">
      <alignment horizontal="left" wrapText="1"/>
    </xf>
    <xf numFmtId="0" fontId="12" fillId="0" borderId="5" xfId="7" applyFont="1" applyBorder="1" applyAlignment="1">
      <alignment horizontal="left" vertical="center" wrapText="1" indent="1"/>
    </xf>
    <xf numFmtId="0" fontId="12" fillId="0" borderId="5" xfId="7" applyFont="1" applyBorder="1" applyAlignment="1">
      <alignment horizontal="left" indent="1"/>
    </xf>
    <xf numFmtId="0" fontId="3" fillId="0" borderId="5" xfId="0" applyFont="1" applyBorder="1" applyAlignment="1">
      <alignment horizontal="left" wrapText="1"/>
    </xf>
    <xf numFmtId="0" fontId="19" fillId="0" borderId="5" xfId="0" applyFont="1" applyBorder="1" applyAlignment="1">
      <alignment horizontal="left" indent="1"/>
    </xf>
    <xf numFmtId="0" fontId="0" fillId="0" borderId="5" xfId="0" applyBorder="1"/>
    <xf numFmtId="0" fontId="9" fillId="0" borderId="5" xfId="8" applyFont="1" applyBorder="1" applyAlignment="1">
      <alignment wrapText="1"/>
    </xf>
    <xf numFmtId="0" fontId="3" fillId="0" borderId="5" xfId="8" applyFont="1" applyBorder="1" applyAlignment="1">
      <alignment wrapText="1"/>
    </xf>
    <xf numFmtId="0" fontId="19" fillId="0" borderId="5" xfId="5" applyFont="1" applyBorder="1" applyAlignment="1">
      <alignment horizontal="left" indent="1"/>
    </xf>
    <xf numFmtId="0" fontId="3" fillId="0" borderId="5" xfId="8" applyFont="1" applyBorder="1" applyAlignment="1">
      <alignment horizontal="left" wrapText="1"/>
    </xf>
    <xf numFmtId="0" fontId="19" fillId="0" borderId="5" xfId="0" applyFont="1" applyBorder="1" applyAlignment="1">
      <alignment horizontal="left" vertical="center" wrapText="1" indent="1"/>
    </xf>
    <xf numFmtId="0" fontId="12" fillId="0" borderId="6" xfId="7" applyFont="1" applyBorder="1" applyAlignment="1">
      <alignment horizontal="left" vertical="center" wrapText="1" inden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164" fontId="9" fillId="0" borderId="1" xfId="0" applyNumberFormat="1" applyFont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0" fontId="17" fillId="0" borderId="11" xfId="0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164" fontId="9" fillId="0" borderId="13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64" fontId="16" fillId="0" borderId="9" xfId="0" applyNumberFormat="1" applyFont="1" applyBorder="1" applyAlignment="1">
      <alignment horizontal="right"/>
    </xf>
    <xf numFmtId="164" fontId="16" fillId="0" borderId="10" xfId="0" applyNumberFormat="1" applyFont="1" applyBorder="1" applyAlignment="1">
      <alignment horizontal="right"/>
    </xf>
    <xf numFmtId="164" fontId="16" fillId="0" borderId="1" xfId="0" applyNumberFormat="1" applyFont="1" applyBorder="1" applyAlignment="1">
      <alignment horizontal="right"/>
    </xf>
    <xf numFmtId="164" fontId="16" fillId="0" borderId="1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21" fillId="0" borderId="14" xfId="0" applyNumberFormat="1" applyFont="1" applyBorder="1" applyAlignment="1">
      <alignment horizontal="right" vertical="center"/>
    </xf>
    <xf numFmtId="164" fontId="21" fillId="0" borderId="11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right"/>
    </xf>
    <xf numFmtId="164" fontId="18" fillId="0" borderId="13" xfId="0" applyNumberFormat="1" applyFont="1" applyBorder="1" applyAlignment="1">
      <alignment horizontal="right"/>
    </xf>
    <xf numFmtId="2" fontId="19" fillId="0" borderId="14" xfId="0" applyNumberFormat="1" applyFont="1" applyBorder="1" applyAlignment="1">
      <alignment horizontal="right" vertical="center" wrapText="1"/>
    </xf>
    <xf numFmtId="2" fontId="19" fillId="0" borderId="1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horizontal="right"/>
    </xf>
    <xf numFmtId="164" fontId="15" fillId="0" borderId="9" xfId="9" applyNumberFormat="1" applyFont="1" applyBorder="1" applyAlignment="1">
      <alignment horizontal="right" vertical="center" wrapText="1"/>
    </xf>
    <xf numFmtId="164" fontId="15" fillId="0" borderId="10" xfId="9" applyNumberFormat="1" applyFont="1" applyBorder="1" applyAlignment="1">
      <alignment horizontal="right" vertical="center" wrapText="1"/>
    </xf>
    <xf numFmtId="164" fontId="15" fillId="0" borderId="1" xfId="9" applyNumberFormat="1" applyFont="1" applyBorder="1" applyAlignment="1">
      <alignment horizontal="right" vertical="center" wrapText="1"/>
    </xf>
    <xf numFmtId="164" fontId="15" fillId="0" borderId="11" xfId="9" applyNumberFormat="1" applyFont="1" applyBorder="1" applyAlignment="1">
      <alignment horizontal="right" vertical="center" wrapText="1"/>
    </xf>
    <xf numFmtId="164" fontId="16" fillId="0" borderId="14" xfId="0" applyNumberFormat="1" applyFont="1" applyBorder="1" applyAlignment="1">
      <alignment horizontal="right"/>
    </xf>
    <xf numFmtId="164" fontId="12" fillId="0" borderId="9" xfId="9" applyNumberFormat="1" applyFont="1" applyBorder="1" applyAlignment="1">
      <alignment horizontal="right"/>
    </xf>
    <xf numFmtId="164" fontId="12" fillId="0" borderId="10" xfId="9" applyNumberFormat="1" applyFont="1" applyBorder="1" applyAlignment="1">
      <alignment horizontal="right"/>
    </xf>
    <xf numFmtId="164" fontId="12" fillId="0" borderId="1" xfId="9" applyNumberFormat="1" applyFont="1" applyBorder="1" applyAlignment="1">
      <alignment horizontal="right"/>
    </xf>
    <xf numFmtId="164" fontId="12" fillId="0" borderId="11" xfId="9" applyNumberFormat="1" applyFont="1" applyBorder="1" applyAlignment="1">
      <alignment horizontal="right"/>
    </xf>
    <xf numFmtId="164" fontId="12" fillId="0" borderId="1" xfId="9" applyNumberFormat="1" applyFont="1" applyBorder="1" applyAlignment="1">
      <alignment horizontal="right" vertical="center" wrapText="1"/>
    </xf>
    <xf numFmtId="164" fontId="12" fillId="0" borderId="11" xfId="9" applyNumberFormat="1" applyFont="1" applyBorder="1" applyAlignment="1">
      <alignment horizontal="right" vertical="center" wrapText="1"/>
    </xf>
    <xf numFmtId="164" fontId="19" fillId="0" borderId="1" xfId="0" applyNumberFormat="1" applyFont="1" applyBorder="1" applyAlignment="1">
      <alignment horizontal="right" vertical="center" wrapText="1"/>
    </xf>
    <xf numFmtId="164" fontId="19" fillId="0" borderId="11" xfId="0" applyNumberFormat="1" applyFont="1" applyBorder="1" applyAlignment="1">
      <alignment horizontal="right" vertical="center" wrapText="1"/>
    </xf>
    <xf numFmtId="164" fontId="19" fillId="0" borderId="9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5" fontId="19" fillId="0" borderId="1" xfId="0" applyNumberFormat="1" applyFont="1" applyBorder="1" applyAlignment="1">
      <alignment horizontal="right"/>
    </xf>
    <xf numFmtId="165" fontId="19" fillId="0" borderId="11" xfId="0" applyNumberFormat="1" applyFont="1" applyBorder="1" applyAlignment="1">
      <alignment horizontal="right"/>
    </xf>
    <xf numFmtId="165" fontId="19" fillId="0" borderId="14" xfId="0" applyNumberFormat="1" applyFont="1" applyBorder="1" applyAlignment="1">
      <alignment horizontal="right"/>
    </xf>
    <xf numFmtId="164" fontId="23" fillId="0" borderId="12" xfId="0" applyNumberFormat="1" applyFont="1" applyBorder="1" applyAlignment="1">
      <alignment horizontal="right"/>
    </xf>
    <xf numFmtId="164" fontId="23" fillId="0" borderId="13" xfId="0" applyNumberFormat="1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 wrapText="1"/>
    </xf>
    <xf numFmtId="0" fontId="18" fillId="0" borderId="13" xfId="0" applyFont="1" applyBorder="1" applyAlignment="1">
      <alignment horizontal="right" wrapText="1"/>
    </xf>
    <xf numFmtId="0" fontId="16" fillId="0" borderId="9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164" fontId="19" fillId="0" borderId="9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4" fontId="19" fillId="0" borderId="1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right"/>
    </xf>
    <xf numFmtId="164" fontId="19" fillId="0" borderId="3" xfId="0" applyNumberFormat="1" applyFont="1" applyBorder="1" applyAlignment="1">
      <alignment horizontal="right"/>
    </xf>
    <xf numFmtId="164" fontId="19" fillId="0" borderId="15" xfId="0" applyNumberFormat="1" applyFont="1" applyBorder="1" applyAlignment="1">
      <alignment horizontal="right"/>
    </xf>
    <xf numFmtId="164" fontId="8" fillId="0" borderId="1" xfId="2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1" fontId="11" fillId="0" borderId="1" xfId="3" applyNumberFormat="1" applyFont="1" applyBorder="1" applyAlignment="1">
      <alignment horizontal="right"/>
    </xf>
    <xf numFmtId="164" fontId="14" fillId="0" borderId="1" xfId="4" applyNumberFormat="1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164" fontId="12" fillId="0" borderId="1" xfId="4" applyNumberFormat="1" applyFont="1" applyBorder="1" applyAlignment="1">
      <alignment horizontal="right"/>
    </xf>
    <xf numFmtId="2" fontId="15" fillId="0" borderId="1" xfId="3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64" fontId="12" fillId="0" borderId="1" xfId="2" applyNumberFormat="1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164" fontId="14" fillId="0" borderId="1" xfId="2" applyNumberFormat="1" applyFont="1" applyBorder="1" applyAlignment="1">
      <alignment horizontal="right"/>
    </xf>
    <xf numFmtId="164" fontId="8" fillId="0" borderId="12" xfId="2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164" fontId="11" fillId="0" borderId="12" xfId="3" applyNumberFormat="1" applyFont="1" applyBorder="1" applyAlignment="1">
      <alignment horizontal="right"/>
    </xf>
    <xf numFmtId="164" fontId="14" fillId="0" borderId="18" xfId="4" applyNumberFormat="1" applyFont="1" applyBorder="1" applyAlignment="1">
      <alignment horizontal="right"/>
    </xf>
    <xf numFmtId="164" fontId="14" fillId="0" borderId="14" xfId="4" applyNumberFormat="1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164" fontId="12" fillId="0" borderId="14" xfId="4" applyNumberFormat="1" applyFont="1" applyBorder="1" applyAlignment="1">
      <alignment horizontal="right"/>
    </xf>
    <xf numFmtId="164" fontId="12" fillId="0" borderId="14" xfId="2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64" fontId="14" fillId="0" borderId="14" xfId="2" applyNumberFormat="1" applyFont="1" applyBorder="1" applyAlignment="1">
      <alignment horizontal="right"/>
    </xf>
    <xf numFmtId="0" fontId="12" fillId="0" borderId="9" xfId="4" applyFont="1" applyBorder="1" applyAlignment="1">
      <alignment horizontal="right"/>
    </xf>
    <xf numFmtId="164" fontId="14" fillId="0" borderId="9" xfId="4" applyNumberFormat="1" applyFont="1" applyBorder="1" applyAlignment="1">
      <alignment horizontal="right"/>
    </xf>
    <xf numFmtId="164" fontId="12" fillId="0" borderId="19" xfId="4" applyNumberFormat="1" applyFont="1" applyBorder="1" applyAlignment="1">
      <alignment horizontal="right"/>
    </xf>
    <xf numFmtId="164" fontId="12" fillId="0" borderId="9" xfId="4" applyNumberFormat="1" applyFont="1" applyBorder="1" applyAlignment="1">
      <alignment horizontal="right"/>
    </xf>
    <xf numFmtId="164" fontId="15" fillId="0" borderId="9" xfId="3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4" fillId="0" borderId="9" xfId="2" applyNumberFormat="1" applyFont="1" applyBorder="1" applyAlignment="1">
      <alignment horizontal="right"/>
    </xf>
    <xf numFmtId="0" fontId="12" fillId="0" borderId="1" xfId="4" applyFont="1" applyBorder="1" applyAlignment="1">
      <alignment horizontal="right"/>
    </xf>
    <xf numFmtId="164" fontId="12" fillId="0" borderId="16" xfId="4" applyNumberFormat="1" applyFont="1" applyBorder="1" applyAlignment="1">
      <alignment horizontal="right"/>
    </xf>
    <xf numFmtId="164" fontId="15" fillId="0" borderId="1" xfId="3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64" fontId="15" fillId="0" borderId="1" xfId="2" applyNumberFormat="1" applyFont="1" applyBorder="1" applyAlignment="1">
      <alignment horizontal="right"/>
    </xf>
    <xf numFmtId="164" fontId="12" fillId="0" borderId="16" xfId="0" applyNumberFormat="1" applyFont="1" applyBorder="1" applyAlignment="1">
      <alignment horizontal="right"/>
    </xf>
    <xf numFmtId="0" fontId="2" fillId="0" borderId="7" xfId="1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12" fillId="0" borderId="1" xfId="2" applyFont="1" applyBorder="1" applyAlignment="1">
      <alignment horizontal="right"/>
    </xf>
    <xf numFmtId="0" fontId="11" fillId="0" borderId="0" xfId="0" applyFont="1" applyAlignment="1">
      <alignment horizontal="left" wrapText="1"/>
    </xf>
    <xf numFmtId="164" fontId="14" fillId="0" borderId="18" xfId="2" applyNumberFormat="1" applyFont="1" applyBorder="1" applyAlignment="1">
      <alignment horizontal="right"/>
    </xf>
    <xf numFmtId="164" fontId="12" fillId="0" borderId="19" xfId="0" applyNumberFormat="1" applyFont="1" applyBorder="1" applyAlignment="1">
      <alignment horizontal="right"/>
    </xf>
    <xf numFmtId="164" fontId="12" fillId="0" borderId="9" xfId="2" applyNumberFormat="1" applyFont="1" applyBorder="1" applyAlignment="1">
      <alignment horizontal="right"/>
    </xf>
    <xf numFmtId="164" fontId="15" fillId="0" borderId="9" xfId="3" applyNumberFormat="1" applyFont="1" applyBorder="1" applyAlignment="1">
      <alignment horizontal="right" vertical="center" wrapText="1"/>
    </xf>
    <xf numFmtId="164" fontId="12" fillId="0" borderId="9" xfId="0" applyNumberFormat="1" applyFont="1" applyBorder="1" applyAlignment="1">
      <alignment horizontal="right" vertical="center" wrapText="1"/>
    </xf>
    <xf numFmtId="164" fontId="15" fillId="0" borderId="9" xfId="2" applyNumberFormat="1" applyFont="1" applyBorder="1" applyAlignment="1">
      <alignment horizontal="right" vertical="center" wrapText="1"/>
    </xf>
    <xf numFmtId="164" fontId="16" fillId="0" borderId="9" xfId="0" applyNumberFormat="1" applyFont="1" applyBorder="1" applyAlignment="1">
      <alignment horizontal="right" vertical="center" wrapText="1"/>
    </xf>
    <xf numFmtId="164" fontId="14" fillId="0" borderId="9" xfId="2" applyNumberFormat="1" applyFont="1" applyBorder="1" applyAlignment="1">
      <alignment horizontal="right" vertical="center" wrapText="1"/>
    </xf>
    <xf numFmtId="164" fontId="16" fillId="0" borderId="9" xfId="0" applyNumberFormat="1" applyFont="1" applyBorder="1" applyAlignment="1">
      <alignment horizontal="right" wrapText="1"/>
    </xf>
    <xf numFmtId="164" fontId="15" fillId="0" borderId="1" xfId="3" applyNumberFormat="1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164" fontId="15" fillId="0" borderId="1" xfId="2" applyNumberFormat="1" applyFont="1" applyBorder="1" applyAlignment="1">
      <alignment horizontal="right" vertical="center" wrapText="1"/>
    </xf>
    <xf numFmtId="164" fontId="16" fillId="0" borderId="1" xfId="0" applyNumberFormat="1" applyFont="1" applyBorder="1" applyAlignment="1">
      <alignment horizontal="right" vertical="center" wrapText="1"/>
    </xf>
    <xf numFmtId="164" fontId="14" fillId="0" borderId="1" xfId="2" applyNumberFormat="1" applyFont="1" applyBorder="1" applyAlignment="1">
      <alignment horizontal="right" vertical="center" wrapText="1"/>
    </xf>
    <xf numFmtId="164" fontId="16" fillId="0" borderId="1" xfId="0" applyNumberFormat="1" applyFont="1" applyBorder="1" applyAlignment="1">
      <alignment horizontal="right" wrapText="1"/>
    </xf>
    <xf numFmtId="164" fontId="3" fillId="0" borderId="17" xfId="0" applyNumberFormat="1" applyFont="1" applyBorder="1" applyAlignment="1">
      <alignment horizontal="right"/>
    </xf>
    <xf numFmtId="164" fontId="19" fillId="0" borderId="14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/>
    </xf>
    <xf numFmtId="164" fontId="18" fillId="0" borderId="17" xfId="0" applyNumberFormat="1" applyFont="1" applyBorder="1" applyAlignment="1">
      <alignment horizontal="right"/>
    </xf>
    <xf numFmtId="2" fontId="12" fillId="0" borderId="14" xfId="0" applyNumberFormat="1" applyFont="1" applyBorder="1" applyAlignment="1">
      <alignment horizontal="right" vertical="center"/>
    </xf>
    <xf numFmtId="2" fontId="12" fillId="0" borderId="14" xfId="0" applyNumberFormat="1" applyFont="1" applyBorder="1" applyAlignment="1">
      <alignment horizontal="right" vertical="center" wrapText="1"/>
    </xf>
    <xf numFmtId="164" fontId="15" fillId="0" borderId="1" xfId="6" applyNumberFormat="1" applyFont="1" applyBorder="1" applyAlignment="1">
      <alignment horizontal="right"/>
    </xf>
    <xf numFmtId="164" fontId="16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7" fillId="0" borderId="1" xfId="2" applyBorder="1" applyAlignment="1">
      <alignment horizontal="right"/>
    </xf>
    <xf numFmtId="164" fontId="16" fillId="0" borderId="19" xfId="0" applyNumberFormat="1" applyFont="1" applyBorder="1" applyAlignment="1">
      <alignment horizontal="right"/>
    </xf>
    <xf numFmtId="0" fontId="15" fillId="0" borderId="1" xfId="3" applyFont="1" applyBorder="1" applyAlignment="1">
      <alignment horizontal="right" vertical="center" wrapText="1"/>
    </xf>
    <xf numFmtId="2" fontId="15" fillId="0" borderId="1" xfId="3" applyNumberFormat="1" applyFont="1" applyBorder="1" applyAlignment="1">
      <alignment horizontal="right" vertical="center" wrapText="1"/>
    </xf>
    <xf numFmtId="164" fontId="19" fillId="0" borderId="16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164" fontId="8" fillId="0" borderId="1" xfId="2" applyNumberFormat="1" applyFont="1" applyBorder="1" applyAlignment="1">
      <alignment horizontal="right" vertical="center" wrapText="1"/>
    </xf>
    <xf numFmtId="164" fontId="8" fillId="0" borderId="12" xfId="2" applyNumberFormat="1" applyFont="1" applyBorder="1" applyAlignment="1">
      <alignment horizontal="right" vertical="center" wrapText="1"/>
    </xf>
    <xf numFmtId="164" fontId="19" fillId="0" borderId="14" xfId="0" applyNumberFormat="1" applyFont="1" applyBorder="1" applyAlignment="1">
      <alignment horizontal="right"/>
    </xf>
    <xf numFmtId="0" fontId="19" fillId="0" borderId="14" xfId="0" applyFont="1" applyBorder="1" applyAlignment="1">
      <alignment horizontal="right"/>
    </xf>
    <xf numFmtId="164" fontId="23" fillId="0" borderId="17" xfId="0" applyNumberFormat="1" applyFont="1" applyBorder="1" applyAlignment="1">
      <alignment horizontal="right"/>
    </xf>
    <xf numFmtId="164" fontId="12" fillId="0" borderId="14" xfId="0" applyNumberFormat="1" applyFont="1" applyBorder="1" applyAlignment="1">
      <alignment horizontal="right"/>
    </xf>
    <xf numFmtId="164" fontId="24" fillId="0" borderId="1" xfId="2" applyNumberFormat="1" applyFont="1" applyBorder="1" applyAlignment="1">
      <alignment horizontal="right"/>
    </xf>
    <xf numFmtId="2" fontId="19" fillId="0" borderId="1" xfId="0" applyNumberFormat="1" applyFont="1" applyBorder="1" applyAlignment="1">
      <alignment horizontal="right" vertical="center" wrapText="1"/>
    </xf>
    <xf numFmtId="164" fontId="8" fillId="0" borderId="1" xfId="2" applyNumberFormat="1" applyFont="1" applyBorder="1" applyAlignment="1">
      <alignment horizontal="right" wrapText="1"/>
    </xf>
    <xf numFmtId="164" fontId="8" fillId="0" borderId="12" xfId="2" applyNumberFormat="1" applyFont="1" applyBorder="1" applyAlignment="1">
      <alignment horizontal="right" wrapText="1"/>
    </xf>
    <xf numFmtId="0" fontId="9" fillId="0" borderId="1" xfId="2" applyFont="1" applyBorder="1" applyAlignment="1">
      <alignment horizontal="right"/>
    </xf>
    <xf numFmtId="164" fontId="8" fillId="0" borderId="18" xfId="2" applyNumberFormat="1" applyFont="1" applyBorder="1" applyAlignment="1">
      <alignment horizontal="right"/>
    </xf>
    <xf numFmtId="164" fontId="8" fillId="0" borderId="14" xfId="2" applyNumberFormat="1" applyFont="1" applyBorder="1" applyAlignment="1">
      <alignment horizontal="right"/>
    </xf>
    <xf numFmtId="164" fontId="9" fillId="0" borderId="14" xfId="2" applyNumberFormat="1" applyFont="1" applyBorder="1" applyAlignment="1">
      <alignment horizontal="right"/>
    </xf>
    <xf numFmtId="164" fontId="25" fillId="0" borderId="1" xfId="0" applyNumberFormat="1" applyFont="1" applyBorder="1" applyAlignment="1">
      <alignment horizontal="right"/>
    </xf>
    <xf numFmtId="164" fontId="25" fillId="0" borderId="9" xfId="0" applyNumberFormat="1" applyFont="1" applyBorder="1" applyAlignment="1">
      <alignment horizontal="right"/>
    </xf>
    <xf numFmtId="164" fontId="25" fillId="0" borderId="19" xfId="0" applyNumberFormat="1" applyFont="1" applyBorder="1" applyAlignment="1">
      <alignment horizontal="right"/>
    </xf>
    <xf numFmtId="164" fontId="9" fillId="0" borderId="9" xfId="2" applyNumberFormat="1" applyFont="1" applyBorder="1" applyAlignment="1">
      <alignment horizontal="right"/>
    </xf>
    <xf numFmtId="164" fontId="8" fillId="0" borderId="9" xfId="6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right" vertical="center" wrapText="1"/>
    </xf>
    <xf numFmtId="164" fontId="25" fillId="0" borderId="16" xfId="0" applyNumberFormat="1" applyFont="1" applyBorder="1" applyAlignment="1">
      <alignment horizontal="right"/>
    </xf>
    <xf numFmtId="164" fontId="8" fillId="0" borderId="1" xfId="6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164" fontId="9" fillId="0" borderId="1" xfId="2" applyNumberFormat="1" applyFont="1" applyBorder="1" applyAlignment="1">
      <alignment horizontal="right"/>
    </xf>
    <xf numFmtId="0" fontId="12" fillId="0" borderId="3" xfId="2" applyFont="1" applyBorder="1" applyAlignment="1">
      <alignment horizontal="right"/>
    </xf>
    <xf numFmtId="164" fontId="14" fillId="0" borderId="3" xfId="2" applyNumberFormat="1" applyFont="1" applyBorder="1" applyAlignment="1">
      <alignment horizontal="right"/>
    </xf>
    <xf numFmtId="164" fontId="12" fillId="0" borderId="20" xfId="0" applyNumberFormat="1" applyFont="1" applyBorder="1" applyAlignment="1">
      <alignment horizontal="right"/>
    </xf>
    <xf numFmtId="164" fontId="12" fillId="0" borderId="3" xfId="2" applyNumberFormat="1" applyFont="1" applyBorder="1" applyAlignment="1">
      <alignment horizontal="right"/>
    </xf>
    <xf numFmtId="164" fontId="15" fillId="0" borderId="3" xfId="3" applyNumberFormat="1" applyFont="1" applyBorder="1" applyAlignment="1">
      <alignment horizontal="right" vertical="center" wrapText="1"/>
    </xf>
    <xf numFmtId="164" fontId="12" fillId="0" borderId="3" xfId="0" applyNumberFormat="1" applyFont="1" applyBorder="1" applyAlignment="1">
      <alignment horizontal="right" vertical="center" wrapText="1"/>
    </xf>
    <xf numFmtId="164" fontId="15" fillId="0" borderId="3" xfId="2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14" fillId="0" borderId="3" xfId="2" applyNumberFormat="1" applyFont="1" applyBorder="1" applyAlignment="1">
      <alignment horizontal="right" vertical="center" wrapText="1"/>
    </xf>
  </cellXfs>
  <cellStyles count="10">
    <cellStyle name="Normal 2" xfId="3" xr:uid="{C0D7BF2F-897E-4E16-9855-F0A564549510}"/>
    <cellStyle name="Normal 2 2" xfId="1" xr:uid="{9EB4841B-796F-4BE9-8E33-A7B231AC0D89}"/>
    <cellStyle name="Normal 2 3" xfId="6" xr:uid="{ABD83873-F289-48B7-ABC3-6DD97623B046}"/>
    <cellStyle name="Normal 3" xfId="5" xr:uid="{199FA2F7-C92C-4135-9A3E-F8D2AF65A8FE}"/>
    <cellStyle name="Normal 4" xfId="9" xr:uid="{3FDDC8DE-CFEC-46AE-A694-6E8F25CB3B35}"/>
    <cellStyle name="Normal 5" xfId="2" xr:uid="{88287CD3-C048-4C7A-A60D-793126B717F9}"/>
    <cellStyle name="Normal_2013-mecmue-seh23-122" xfId="8" xr:uid="{F09D5202-9D0F-4731-A06F-E4329F16DC05}"/>
    <cellStyle name="Normal_2013-mecmue-seh23-128-son" xfId="7" xr:uid="{5D7AC189-7BC3-4425-B4E5-F7A5B8686B88}"/>
    <cellStyle name="Normal_Sheet1" xfId="4" xr:uid="{3099F30D-9FFD-4DC2-ACBD-8DCF35A53EA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3B545-D102-4E11-B29A-E30B41609030}">
  <dimension ref="B1:Z132"/>
  <sheetViews>
    <sheetView showGridLines="0" tabSelected="1" topLeftCell="D1" zoomScaleNormal="100" workbookViewId="0">
      <selection activeCell="AC1" sqref="AC1"/>
    </sheetView>
  </sheetViews>
  <sheetFormatPr defaultRowHeight="15"/>
  <cols>
    <col min="2" max="2" width="28.7109375" customWidth="1"/>
    <col min="3" max="4" width="10" customWidth="1"/>
    <col min="5" max="7" width="9.5703125" customWidth="1"/>
    <col min="8" max="8" width="10.28515625" bestFit="1" customWidth="1"/>
    <col min="9" max="12" width="10.28515625" customWidth="1"/>
    <col min="13" max="13" width="10.28515625" bestFit="1" customWidth="1"/>
    <col min="14" max="17" width="10.28515625" customWidth="1"/>
    <col min="18" max="18" width="10.28515625" bestFit="1" customWidth="1"/>
    <col min="19" max="21" width="10.28515625" customWidth="1"/>
    <col min="22" max="24" width="10.28515625" bestFit="1" customWidth="1"/>
    <col min="25" max="25" width="9.140625" customWidth="1"/>
    <col min="26" max="26" width="9.7109375" customWidth="1"/>
  </cols>
  <sheetData>
    <row r="1" spans="2:26" ht="36" customHeight="1" thickBot="1">
      <c r="B1" s="121" t="s">
        <v>105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</row>
    <row r="2" spans="2:26" ht="29.25" thickBot="1">
      <c r="B2" s="1" t="s">
        <v>16</v>
      </c>
      <c r="C2" s="114">
        <v>2000</v>
      </c>
      <c r="D2" s="20">
        <v>2001</v>
      </c>
      <c r="E2" s="114">
        <v>2002</v>
      </c>
      <c r="F2" s="20">
        <v>2003</v>
      </c>
      <c r="G2" s="114">
        <v>2004</v>
      </c>
      <c r="H2" s="20">
        <v>2005</v>
      </c>
      <c r="I2" s="114">
        <v>2006</v>
      </c>
      <c r="J2" s="20">
        <v>2007</v>
      </c>
      <c r="K2" s="114">
        <v>2008</v>
      </c>
      <c r="L2" s="20">
        <v>2009</v>
      </c>
      <c r="M2" s="20">
        <v>2010</v>
      </c>
      <c r="N2" s="20">
        <v>2011</v>
      </c>
      <c r="O2" s="20">
        <v>2012</v>
      </c>
      <c r="P2" s="20">
        <v>2013</v>
      </c>
      <c r="Q2" s="20">
        <v>2014</v>
      </c>
      <c r="R2" s="20">
        <v>2015</v>
      </c>
      <c r="S2" s="20">
        <v>2016</v>
      </c>
      <c r="T2" s="20">
        <v>2017</v>
      </c>
      <c r="U2" s="20">
        <v>2018</v>
      </c>
      <c r="V2" s="20">
        <v>2019</v>
      </c>
      <c r="W2" s="20">
        <v>2020</v>
      </c>
      <c r="X2" s="20">
        <v>2021</v>
      </c>
      <c r="Y2" s="20">
        <v>2022</v>
      </c>
      <c r="Z2" s="21">
        <v>2023</v>
      </c>
    </row>
    <row r="3" spans="2:26">
      <c r="B3" s="5"/>
      <c r="C3" s="115"/>
      <c r="D3" s="115"/>
      <c r="E3" s="115"/>
      <c r="F3" s="115"/>
      <c r="G3" s="115"/>
      <c r="H3" s="116"/>
      <c r="I3" s="117"/>
      <c r="J3" s="117"/>
      <c r="K3" s="117"/>
      <c r="L3" s="117"/>
      <c r="M3" s="117"/>
      <c r="N3" s="117"/>
      <c r="O3" s="117"/>
      <c r="P3" s="117"/>
      <c r="Q3" s="117"/>
      <c r="R3" s="118"/>
      <c r="S3" s="118"/>
      <c r="T3" s="118"/>
      <c r="U3" s="118"/>
      <c r="V3" s="119"/>
      <c r="W3" s="119"/>
      <c r="X3" s="119"/>
      <c r="Y3" s="22"/>
      <c r="Z3" s="23"/>
    </row>
    <row r="4" spans="2:26" ht="15.75">
      <c r="B4" s="6" t="s">
        <v>17</v>
      </c>
      <c r="C4" s="79">
        <v>3052.63</v>
      </c>
      <c r="D4" s="79">
        <v>2935.73</v>
      </c>
      <c r="E4" s="79">
        <v>3321.2300000000005</v>
      </c>
      <c r="F4" s="79">
        <v>3402.16</v>
      </c>
      <c r="G4" s="79">
        <v>3420.95</v>
      </c>
      <c r="H4" s="80">
        <f>H6+H21+H32+H45+H38+H54+H67+H75+H83+H92+H102+H109+H126</f>
        <v>3442.9599999999991</v>
      </c>
      <c r="I4" s="79">
        <v>3494.7799999999997</v>
      </c>
      <c r="J4" s="79">
        <v>3898.85</v>
      </c>
      <c r="K4" s="79">
        <v>3800.28</v>
      </c>
      <c r="L4" s="81">
        <v>3786</v>
      </c>
      <c r="M4" s="24">
        <f>M6+M21+M32+M45+M38+M54+M67+M75+M83+M92+M102+M109+M126</f>
        <v>3851.7999999999997</v>
      </c>
      <c r="N4" s="79">
        <v>3767.0299999999997</v>
      </c>
      <c r="O4" s="79">
        <v>4235.7</v>
      </c>
      <c r="P4" s="79">
        <v>4280.43</v>
      </c>
      <c r="Q4" s="79">
        <v>4007.7299999999996</v>
      </c>
      <c r="R4" s="24">
        <f>R6+R21+R32+R45+R38+R54+R67+R75+R83+R92+R102+R109+R126</f>
        <v>3718.44</v>
      </c>
      <c r="S4" s="79">
        <v>3679.9700000000003</v>
      </c>
      <c r="T4" s="79">
        <v>3627.5799999999995</v>
      </c>
      <c r="U4" s="79">
        <v>3642.8200000000006</v>
      </c>
      <c r="V4" s="24">
        <f>V6+V21+V32+V45+V38+V54+V67+V75+V83+V92+V102+V109+V126</f>
        <v>3755.34</v>
      </c>
      <c r="W4" s="24">
        <f>W6+W21+W32+W45+W38+W54+W67+W75+W83+W92+W102+W109+W126</f>
        <v>3267.77</v>
      </c>
      <c r="X4" s="24">
        <f>X6+X21+X32+X45+X38+X54+X67+X75+X83+X92+X102+X109+X126</f>
        <v>3216.5</v>
      </c>
      <c r="Y4" s="24">
        <f>Y6+Y21+Y32+Y38+Y45+Y54+Y67+Y75+Y83+Y92+Y102+Y109+Y126</f>
        <v>3313.5</v>
      </c>
      <c r="Z4" s="25">
        <f>Z6+Z21+Z32+Z38+Z45+Z54+Z67+Z75+Z83+Z92+Z102+Z109+Z118+Z126</f>
        <v>3034.37</v>
      </c>
    </row>
    <row r="5" spans="2:26" ht="15.75">
      <c r="B5" s="9" t="s">
        <v>4</v>
      </c>
      <c r="C5" s="108"/>
      <c r="D5" s="82"/>
      <c r="E5" s="82"/>
      <c r="F5" s="82"/>
      <c r="G5" s="82"/>
      <c r="H5" s="83"/>
      <c r="I5" s="84"/>
      <c r="J5" s="84"/>
      <c r="K5" s="84"/>
      <c r="L5" s="85"/>
      <c r="M5" s="86"/>
      <c r="N5" s="87"/>
      <c r="O5" s="84"/>
      <c r="P5" s="87"/>
      <c r="Q5" s="87"/>
      <c r="R5" s="88"/>
      <c r="S5" s="89"/>
      <c r="T5" s="89"/>
      <c r="U5" s="89"/>
      <c r="V5" s="2"/>
      <c r="W5" s="2"/>
      <c r="X5" s="2"/>
      <c r="Y5" s="2"/>
      <c r="Z5" s="26"/>
    </row>
    <row r="6" spans="2:26" ht="15.75">
      <c r="B6" s="8" t="s">
        <v>3</v>
      </c>
      <c r="C6" s="79">
        <v>75.010000000000005</v>
      </c>
      <c r="D6" s="79">
        <v>74.39</v>
      </c>
      <c r="E6" s="90">
        <v>73.59</v>
      </c>
      <c r="F6" s="90">
        <v>71.239999999999995</v>
      </c>
      <c r="G6" s="90">
        <v>72.25</v>
      </c>
      <c r="H6" s="91">
        <f>SUM(H8:H19)</f>
        <v>66.010000000000005</v>
      </c>
      <c r="I6" s="90">
        <v>62.76</v>
      </c>
      <c r="J6" s="90">
        <v>66.23</v>
      </c>
      <c r="K6" s="90">
        <v>84.02</v>
      </c>
      <c r="L6" s="92">
        <v>90.6</v>
      </c>
      <c r="M6" s="27">
        <f>SUM(M8:M19)</f>
        <v>91.239999999999981</v>
      </c>
      <c r="N6" s="90">
        <v>102.75000000000001</v>
      </c>
      <c r="O6" s="90">
        <v>277.90999999999997</v>
      </c>
      <c r="P6" s="90">
        <v>274.14999999999998</v>
      </c>
      <c r="Q6" s="90">
        <v>267</v>
      </c>
      <c r="R6" s="27">
        <f>SUM(R8:R19)</f>
        <v>256.02000000000004</v>
      </c>
      <c r="S6" s="90">
        <v>230.01999999999998</v>
      </c>
      <c r="T6" s="90">
        <v>153.6</v>
      </c>
      <c r="U6" s="90">
        <v>99.2</v>
      </c>
      <c r="V6" s="27">
        <f>SUM(V8:V19)</f>
        <v>16.88</v>
      </c>
      <c r="W6" s="27">
        <f>SUM(W8:W19)</f>
        <v>18.3</v>
      </c>
      <c r="X6" s="27">
        <f>SUM(X8:X19)</f>
        <v>17.099999999999998</v>
      </c>
      <c r="Y6" s="27">
        <v>16.8</v>
      </c>
      <c r="Z6" s="28">
        <f>SUM(Z8:Z19)</f>
        <v>18.7</v>
      </c>
    </row>
    <row r="7" spans="2:26" ht="15.75">
      <c r="B7" s="9" t="s">
        <v>4</v>
      </c>
      <c r="C7" s="108"/>
      <c r="D7" s="93"/>
      <c r="E7" s="93"/>
      <c r="F7" s="94"/>
      <c r="G7" s="94"/>
      <c r="H7" s="95"/>
      <c r="I7" s="96"/>
      <c r="J7" s="96"/>
      <c r="K7" s="96"/>
      <c r="L7" s="95"/>
      <c r="M7" s="95"/>
      <c r="N7" s="97"/>
      <c r="O7" s="96"/>
      <c r="P7" s="97"/>
      <c r="Q7" s="97"/>
      <c r="R7" s="98"/>
      <c r="S7" s="99"/>
      <c r="T7" s="99"/>
      <c r="U7" s="99"/>
      <c r="V7" s="29"/>
      <c r="W7" s="29"/>
      <c r="X7" s="29"/>
      <c r="Y7" s="29"/>
      <c r="Z7" s="26"/>
    </row>
    <row r="8" spans="2:26" ht="15.75">
      <c r="B8" s="10" t="s">
        <v>5</v>
      </c>
      <c r="C8" s="108" t="s">
        <v>0</v>
      </c>
      <c r="D8" s="108" t="s">
        <v>0</v>
      </c>
      <c r="E8" s="100" t="s">
        <v>0</v>
      </c>
      <c r="F8" s="101">
        <v>7.92</v>
      </c>
      <c r="G8" s="101">
        <v>7.82</v>
      </c>
      <c r="H8" s="102">
        <v>6.96</v>
      </c>
      <c r="I8" s="103">
        <v>6.21</v>
      </c>
      <c r="J8" s="103">
        <v>8.81</v>
      </c>
      <c r="K8" s="103">
        <v>11.33</v>
      </c>
      <c r="L8" s="104">
        <v>15.3</v>
      </c>
      <c r="M8" s="105">
        <v>16.100000000000001</v>
      </c>
      <c r="N8" s="106">
        <v>17.2</v>
      </c>
      <c r="O8" s="106">
        <v>41.53</v>
      </c>
      <c r="P8" s="106">
        <v>41.07</v>
      </c>
      <c r="Q8" s="106">
        <v>40.32</v>
      </c>
      <c r="R8" s="30">
        <v>39.450000000000003</v>
      </c>
      <c r="S8" s="107">
        <v>33.15</v>
      </c>
      <c r="T8" s="107">
        <v>23.15</v>
      </c>
      <c r="U8" s="107">
        <v>14.3</v>
      </c>
      <c r="V8" s="30">
        <v>2.2200000000000002</v>
      </c>
      <c r="W8" s="30">
        <v>2.5</v>
      </c>
      <c r="X8" s="30">
        <v>2.2000000000000002</v>
      </c>
      <c r="Y8" s="30">
        <v>1.7</v>
      </c>
      <c r="Z8" s="31">
        <v>2.2999999999999998</v>
      </c>
    </row>
    <row r="9" spans="2:26" ht="15.75">
      <c r="B9" s="10" t="s">
        <v>6</v>
      </c>
      <c r="C9" s="108" t="s">
        <v>0</v>
      </c>
      <c r="D9" s="108" t="s">
        <v>0</v>
      </c>
      <c r="E9" s="108" t="s">
        <v>0</v>
      </c>
      <c r="F9" s="82">
        <v>13.42</v>
      </c>
      <c r="G9" s="82">
        <v>12.58</v>
      </c>
      <c r="H9" s="109">
        <v>12.23</v>
      </c>
      <c r="I9" s="84">
        <v>11.5</v>
      </c>
      <c r="J9" s="84">
        <v>8.82</v>
      </c>
      <c r="K9" s="84">
        <v>11.44</v>
      </c>
      <c r="L9" s="110">
        <v>12.5</v>
      </c>
      <c r="M9" s="111">
        <v>12.95</v>
      </c>
      <c r="N9" s="112">
        <v>13.55</v>
      </c>
      <c r="O9" s="112">
        <v>42.74</v>
      </c>
      <c r="P9" s="112">
        <v>43.49</v>
      </c>
      <c r="Q9" s="112">
        <v>42.95</v>
      </c>
      <c r="R9" s="32">
        <v>41.75</v>
      </c>
      <c r="S9" s="89">
        <v>37.75</v>
      </c>
      <c r="T9" s="89">
        <v>27.75</v>
      </c>
      <c r="U9" s="89">
        <v>13</v>
      </c>
      <c r="V9" s="32">
        <v>2.21</v>
      </c>
      <c r="W9" s="32">
        <v>2.5</v>
      </c>
      <c r="X9" s="32">
        <v>2.4</v>
      </c>
      <c r="Y9" s="32">
        <v>2.5</v>
      </c>
      <c r="Z9" s="33">
        <v>2.2999999999999998</v>
      </c>
    </row>
    <row r="10" spans="2:26" ht="15.75">
      <c r="B10" s="10" t="s">
        <v>7</v>
      </c>
      <c r="C10" s="108" t="s">
        <v>0</v>
      </c>
      <c r="D10" s="108" t="s">
        <v>0</v>
      </c>
      <c r="E10" s="108" t="s">
        <v>0</v>
      </c>
      <c r="F10" s="82">
        <v>5.0999999999999996</v>
      </c>
      <c r="G10" s="82">
        <v>5.7</v>
      </c>
      <c r="H10" s="109">
        <v>5.72</v>
      </c>
      <c r="I10" s="84">
        <v>4.3600000000000003</v>
      </c>
      <c r="J10" s="84">
        <v>3.82</v>
      </c>
      <c r="K10" s="84">
        <v>4.03</v>
      </c>
      <c r="L10" s="34">
        <v>5.4</v>
      </c>
      <c r="M10" s="111">
        <v>5.13</v>
      </c>
      <c r="N10" s="112">
        <v>4.96</v>
      </c>
      <c r="O10" s="112">
        <v>6.87</v>
      </c>
      <c r="P10" s="112">
        <v>7.21</v>
      </c>
      <c r="Q10" s="112">
        <v>7.2</v>
      </c>
      <c r="R10" s="32">
        <v>7</v>
      </c>
      <c r="S10" s="89">
        <v>5.01</v>
      </c>
      <c r="T10" s="89">
        <v>4.01</v>
      </c>
      <c r="U10" s="89">
        <v>6</v>
      </c>
      <c r="V10" s="32">
        <v>1.26</v>
      </c>
      <c r="W10" s="32">
        <v>1.3</v>
      </c>
      <c r="X10" s="32">
        <v>1.2</v>
      </c>
      <c r="Y10" s="32">
        <v>1.3</v>
      </c>
      <c r="Z10" s="33">
        <v>1.2</v>
      </c>
    </row>
    <row r="11" spans="2:26" ht="15.75">
      <c r="B11" s="10" t="s">
        <v>8</v>
      </c>
      <c r="C11" s="108" t="s">
        <v>0</v>
      </c>
      <c r="D11" s="108" t="s">
        <v>0</v>
      </c>
      <c r="E11" s="108" t="s">
        <v>0</v>
      </c>
      <c r="F11" s="82">
        <v>7.04</v>
      </c>
      <c r="G11" s="82">
        <v>5.27</v>
      </c>
      <c r="H11" s="109">
        <v>5.33</v>
      </c>
      <c r="I11" s="84">
        <v>5.28</v>
      </c>
      <c r="J11" s="84">
        <v>4.8600000000000003</v>
      </c>
      <c r="K11" s="84">
        <v>6.63</v>
      </c>
      <c r="L11" s="110">
        <v>6.7</v>
      </c>
      <c r="M11" s="111">
        <v>6.69</v>
      </c>
      <c r="N11" s="112">
        <v>9.5</v>
      </c>
      <c r="O11" s="112">
        <v>21.22</v>
      </c>
      <c r="P11" s="112">
        <v>20.91</v>
      </c>
      <c r="Q11" s="112">
        <v>19.82</v>
      </c>
      <c r="R11" s="32">
        <v>18.920000000000002</v>
      </c>
      <c r="S11" s="89">
        <v>16.72</v>
      </c>
      <c r="T11" s="89">
        <v>11.72</v>
      </c>
      <c r="U11" s="89">
        <v>8.3000000000000007</v>
      </c>
      <c r="V11" s="32">
        <v>1.44</v>
      </c>
      <c r="W11" s="32">
        <v>1.5</v>
      </c>
      <c r="X11" s="2">
        <v>1.3</v>
      </c>
      <c r="Y11" s="32">
        <v>1.4</v>
      </c>
      <c r="Z11" s="33">
        <v>1.6</v>
      </c>
    </row>
    <row r="12" spans="2:26" ht="15.75">
      <c r="B12" s="10" t="s">
        <v>9</v>
      </c>
      <c r="C12" s="108" t="s">
        <v>0</v>
      </c>
      <c r="D12" s="108" t="s">
        <v>0</v>
      </c>
      <c r="E12" s="108" t="s">
        <v>0</v>
      </c>
      <c r="F12" s="82">
        <v>5.21</v>
      </c>
      <c r="G12" s="82">
        <v>6.3</v>
      </c>
      <c r="H12" s="109">
        <v>6.29</v>
      </c>
      <c r="I12" s="84">
        <v>6.17</v>
      </c>
      <c r="J12" s="84">
        <v>5.45</v>
      </c>
      <c r="K12" s="84">
        <v>8.17</v>
      </c>
      <c r="L12" s="110">
        <v>7.5</v>
      </c>
      <c r="M12" s="111">
        <v>7.11</v>
      </c>
      <c r="N12" s="112">
        <v>9.91</v>
      </c>
      <c r="O12" s="112">
        <v>24.33</v>
      </c>
      <c r="P12" s="112">
        <v>25.42</v>
      </c>
      <c r="Q12" s="112">
        <v>24.91</v>
      </c>
      <c r="R12" s="32">
        <v>23.8</v>
      </c>
      <c r="S12" s="89">
        <v>21.42</v>
      </c>
      <c r="T12" s="89">
        <v>11.42</v>
      </c>
      <c r="U12" s="89">
        <v>8.6999999999999993</v>
      </c>
      <c r="V12" s="32">
        <v>1.45</v>
      </c>
      <c r="W12" s="32">
        <v>1.6</v>
      </c>
      <c r="X12" s="32">
        <v>1.4</v>
      </c>
      <c r="Y12" s="32">
        <v>1.5</v>
      </c>
      <c r="Z12" s="33">
        <v>1.5</v>
      </c>
    </row>
    <row r="13" spans="2:26" ht="15.75">
      <c r="B13" s="10" t="s">
        <v>10</v>
      </c>
      <c r="C13" s="108" t="s">
        <v>0</v>
      </c>
      <c r="D13" s="108" t="s">
        <v>0</v>
      </c>
      <c r="E13" s="108" t="s">
        <v>0</v>
      </c>
      <c r="F13" s="89">
        <v>7.72</v>
      </c>
      <c r="G13" s="89">
        <v>8.06</v>
      </c>
      <c r="H13" s="113">
        <v>8.43</v>
      </c>
      <c r="I13" s="87">
        <v>8.33</v>
      </c>
      <c r="J13" s="87">
        <v>6.66</v>
      </c>
      <c r="K13" s="87">
        <v>8.74</v>
      </c>
      <c r="L13" s="110">
        <v>7.2</v>
      </c>
      <c r="M13" s="111">
        <v>7.37</v>
      </c>
      <c r="N13" s="112">
        <v>7.2</v>
      </c>
      <c r="O13" s="112">
        <v>21.18</v>
      </c>
      <c r="P13" s="112">
        <v>20.41</v>
      </c>
      <c r="Q13" s="112">
        <v>19.920000000000002</v>
      </c>
      <c r="R13" s="32">
        <v>18.72</v>
      </c>
      <c r="S13" s="89">
        <v>17.12</v>
      </c>
      <c r="T13" s="89">
        <v>12.12</v>
      </c>
      <c r="U13" s="89">
        <v>8.1999999999999993</v>
      </c>
      <c r="V13" s="32">
        <v>1.3</v>
      </c>
      <c r="W13" s="32">
        <v>1.1000000000000001</v>
      </c>
      <c r="X13" s="32">
        <v>1.1000000000000001</v>
      </c>
      <c r="Y13" s="32">
        <v>1.3</v>
      </c>
      <c r="Z13" s="33">
        <v>1.4</v>
      </c>
    </row>
    <row r="14" spans="2:26" ht="15.75">
      <c r="B14" s="10" t="s">
        <v>11</v>
      </c>
      <c r="C14" s="108" t="s">
        <v>0</v>
      </c>
      <c r="D14" s="108" t="s">
        <v>0</v>
      </c>
      <c r="E14" s="108" t="s">
        <v>0</v>
      </c>
      <c r="F14" s="89">
        <v>6.25</v>
      </c>
      <c r="G14" s="89">
        <v>4.59</v>
      </c>
      <c r="H14" s="113">
        <v>1.1000000000000001</v>
      </c>
      <c r="I14" s="87">
        <v>1.08</v>
      </c>
      <c r="J14" s="87">
        <v>4.47</v>
      </c>
      <c r="K14" s="87">
        <v>4.6399999999999997</v>
      </c>
      <c r="L14" s="110">
        <v>4.4000000000000004</v>
      </c>
      <c r="M14" s="111">
        <v>4.92</v>
      </c>
      <c r="N14" s="112">
        <v>5.4</v>
      </c>
      <c r="O14" s="112">
        <v>24.91</v>
      </c>
      <c r="P14" s="112">
        <v>23.51</v>
      </c>
      <c r="Q14" s="112">
        <v>22.94</v>
      </c>
      <c r="R14" s="32">
        <v>21.74</v>
      </c>
      <c r="S14" s="89">
        <v>19.54</v>
      </c>
      <c r="T14" s="89">
        <v>11.54</v>
      </c>
      <c r="U14" s="89">
        <v>8.6</v>
      </c>
      <c r="V14" s="32">
        <v>1.47</v>
      </c>
      <c r="W14" s="32">
        <v>1.4</v>
      </c>
      <c r="X14" s="32">
        <v>1.4</v>
      </c>
      <c r="Y14" s="32">
        <v>1.6</v>
      </c>
      <c r="Z14" s="33">
        <v>1.7</v>
      </c>
    </row>
    <row r="15" spans="2:26" ht="15.75">
      <c r="B15" s="10" t="s">
        <v>107</v>
      </c>
      <c r="C15" s="108"/>
      <c r="D15" s="108"/>
      <c r="E15" s="108"/>
      <c r="F15" s="89"/>
      <c r="G15" s="89"/>
      <c r="H15" s="113"/>
      <c r="I15" s="87"/>
      <c r="J15" s="87"/>
      <c r="K15" s="87"/>
      <c r="L15" s="110"/>
      <c r="M15" s="111"/>
      <c r="N15" s="112"/>
      <c r="O15" s="112"/>
      <c r="P15" s="112"/>
      <c r="Q15" s="112"/>
      <c r="R15" s="32">
        <v>0.1</v>
      </c>
      <c r="S15" s="89"/>
      <c r="T15" s="89"/>
      <c r="U15" s="89"/>
      <c r="V15" s="32"/>
      <c r="W15" s="32">
        <v>0.2</v>
      </c>
      <c r="X15" s="32">
        <v>0.2</v>
      </c>
      <c r="Y15" s="32">
        <v>0.2</v>
      </c>
      <c r="Z15" s="33">
        <v>0.3</v>
      </c>
    </row>
    <row r="16" spans="2:26" ht="15.75">
      <c r="B16" s="10" t="s">
        <v>12</v>
      </c>
      <c r="C16" s="108" t="s">
        <v>0</v>
      </c>
      <c r="D16" s="108" t="s">
        <v>0</v>
      </c>
      <c r="E16" s="108" t="s">
        <v>0</v>
      </c>
      <c r="F16" s="89">
        <v>3.4</v>
      </c>
      <c r="G16" s="89">
        <v>4.9400000000000004</v>
      </c>
      <c r="H16" s="113">
        <v>4.04</v>
      </c>
      <c r="I16" s="87">
        <v>3.62</v>
      </c>
      <c r="J16" s="87">
        <v>5.24</v>
      </c>
      <c r="K16" s="87">
        <v>7.88</v>
      </c>
      <c r="L16" s="110">
        <v>7.9</v>
      </c>
      <c r="M16" s="111">
        <v>6.85</v>
      </c>
      <c r="N16" s="112">
        <v>7.5</v>
      </c>
      <c r="O16" s="112">
        <v>24.73</v>
      </c>
      <c r="P16" s="112">
        <v>23.63</v>
      </c>
      <c r="Q16" s="112">
        <v>22.24</v>
      </c>
      <c r="R16" s="32">
        <v>21.94</v>
      </c>
      <c r="S16" s="89">
        <v>20.13</v>
      </c>
      <c r="T16" s="89">
        <v>15.13</v>
      </c>
      <c r="U16" s="89">
        <v>8.9</v>
      </c>
      <c r="V16" s="32">
        <v>1.6</v>
      </c>
      <c r="W16" s="32">
        <v>1.9</v>
      </c>
      <c r="X16" s="32">
        <v>1.7</v>
      </c>
      <c r="Y16" s="32">
        <v>2</v>
      </c>
      <c r="Z16" s="33">
        <v>2.1</v>
      </c>
    </row>
    <row r="17" spans="2:26" ht="15.75">
      <c r="B17" s="10" t="s">
        <v>13</v>
      </c>
      <c r="C17" s="120">
        <v>75.010000000000005</v>
      </c>
      <c r="D17" s="89">
        <v>74.39</v>
      </c>
      <c r="E17" s="89">
        <v>73.59</v>
      </c>
      <c r="F17" s="89">
        <v>2.9</v>
      </c>
      <c r="G17" s="89">
        <v>3.07</v>
      </c>
      <c r="H17" s="113">
        <v>4.8499999999999996</v>
      </c>
      <c r="I17" s="87">
        <v>4.74</v>
      </c>
      <c r="J17" s="87">
        <v>3.72</v>
      </c>
      <c r="K17" s="87">
        <v>2.4</v>
      </c>
      <c r="L17" s="110">
        <v>4.5999999999999996</v>
      </c>
      <c r="M17" s="111">
        <v>4.6900000000000004</v>
      </c>
      <c r="N17" s="112">
        <v>5.53</v>
      </c>
      <c r="O17" s="112">
        <v>16.309999999999999</v>
      </c>
      <c r="P17" s="112">
        <v>15.5</v>
      </c>
      <c r="Q17" s="112">
        <v>15.04</v>
      </c>
      <c r="R17" s="32">
        <v>13.74</v>
      </c>
      <c r="S17" s="89">
        <v>15.03</v>
      </c>
      <c r="T17" s="89">
        <v>9.44</v>
      </c>
      <c r="U17" s="89">
        <v>6.2</v>
      </c>
      <c r="V17" s="32">
        <v>1.03</v>
      </c>
      <c r="W17" s="32">
        <v>1.2</v>
      </c>
      <c r="X17" s="32">
        <v>1.2</v>
      </c>
      <c r="Y17" s="32">
        <v>1</v>
      </c>
      <c r="Z17" s="33">
        <v>1.1000000000000001</v>
      </c>
    </row>
    <row r="18" spans="2:26" ht="15.75">
      <c r="B18" s="10" t="s">
        <v>14</v>
      </c>
      <c r="C18" s="108" t="s">
        <v>0</v>
      </c>
      <c r="D18" s="108" t="s">
        <v>0</v>
      </c>
      <c r="E18" s="108" t="s">
        <v>0</v>
      </c>
      <c r="F18" s="89">
        <v>4.2699999999999996</v>
      </c>
      <c r="G18" s="89">
        <v>5.91</v>
      </c>
      <c r="H18" s="113">
        <v>2.4500000000000002</v>
      </c>
      <c r="I18" s="87">
        <v>3.43</v>
      </c>
      <c r="J18" s="87">
        <v>7.62</v>
      </c>
      <c r="K18" s="87">
        <v>9.18</v>
      </c>
      <c r="L18" s="110">
        <v>9.1999999999999993</v>
      </c>
      <c r="M18" s="111">
        <v>9.44</v>
      </c>
      <c r="N18" s="112">
        <v>11.5</v>
      </c>
      <c r="O18" s="112">
        <v>19.579999999999998</v>
      </c>
      <c r="P18" s="112">
        <v>20.46</v>
      </c>
      <c r="Q18" s="112">
        <v>19.86</v>
      </c>
      <c r="R18" s="32">
        <v>18.16</v>
      </c>
      <c r="S18" s="89">
        <v>16.7</v>
      </c>
      <c r="T18" s="89">
        <v>9.6999999999999993</v>
      </c>
      <c r="U18" s="89">
        <v>6.6</v>
      </c>
      <c r="V18" s="32">
        <v>1.19</v>
      </c>
      <c r="W18" s="32">
        <v>1.3</v>
      </c>
      <c r="X18" s="32">
        <v>1.3</v>
      </c>
      <c r="Y18" s="32">
        <v>1.3</v>
      </c>
      <c r="Z18" s="33">
        <v>1.4</v>
      </c>
    </row>
    <row r="19" spans="2:26" ht="15.75">
      <c r="B19" s="10" t="s">
        <v>15</v>
      </c>
      <c r="C19" s="108" t="s">
        <v>0</v>
      </c>
      <c r="D19" s="108" t="s">
        <v>0</v>
      </c>
      <c r="E19" s="108" t="s">
        <v>0</v>
      </c>
      <c r="F19" s="89">
        <v>8.01</v>
      </c>
      <c r="G19" s="89">
        <v>8.01</v>
      </c>
      <c r="H19" s="113">
        <v>8.61</v>
      </c>
      <c r="I19" s="87">
        <v>8.0399999999999991</v>
      </c>
      <c r="J19" s="87">
        <v>6.76</v>
      </c>
      <c r="K19" s="87">
        <v>9.58</v>
      </c>
      <c r="L19" s="110">
        <v>9.9</v>
      </c>
      <c r="M19" s="111">
        <v>9.99</v>
      </c>
      <c r="N19" s="112">
        <v>10.5</v>
      </c>
      <c r="O19" s="112">
        <v>34.51</v>
      </c>
      <c r="P19" s="112">
        <v>32.54</v>
      </c>
      <c r="Q19" s="112">
        <v>31.8</v>
      </c>
      <c r="R19" s="32">
        <v>30.7</v>
      </c>
      <c r="S19" s="89">
        <v>27.45</v>
      </c>
      <c r="T19" s="89">
        <v>17.62</v>
      </c>
      <c r="U19" s="89">
        <v>10.4</v>
      </c>
      <c r="V19" s="32">
        <v>1.71</v>
      </c>
      <c r="W19" s="32">
        <v>1.8</v>
      </c>
      <c r="X19" s="2">
        <v>1.7</v>
      </c>
      <c r="Y19" s="32">
        <v>1.2</v>
      </c>
      <c r="Z19" s="33">
        <v>1.8</v>
      </c>
    </row>
    <row r="20" spans="2:26" ht="15.75">
      <c r="B20" s="7"/>
      <c r="C20" s="120"/>
      <c r="D20" s="89"/>
      <c r="E20" s="89"/>
      <c r="F20" s="89"/>
      <c r="G20" s="89"/>
      <c r="H20" s="83"/>
      <c r="I20" s="87"/>
      <c r="J20" s="87"/>
      <c r="K20" s="87"/>
      <c r="L20" s="86"/>
      <c r="M20" s="86"/>
      <c r="N20" s="87"/>
      <c r="O20" s="87"/>
      <c r="P20" s="87"/>
      <c r="Q20" s="87"/>
      <c r="R20" s="88"/>
      <c r="S20" s="89"/>
      <c r="T20" s="89"/>
      <c r="U20" s="89"/>
      <c r="V20" s="2"/>
      <c r="W20" s="2"/>
      <c r="X20" s="2"/>
      <c r="Y20" s="34"/>
      <c r="Z20" s="35"/>
    </row>
    <row r="21" spans="2:26" ht="29.25">
      <c r="B21" s="11" t="s">
        <v>18</v>
      </c>
      <c r="C21" s="79">
        <v>43.69</v>
      </c>
      <c r="D21" s="79">
        <v>66.86</v>
      </c>
      <c r="E21" s="90">
        <v>98.69</v>
      </c>
      <c r="F21" s="90">
        <v>118.54</v>
      </c>
      <c r="G21" s="90">
        <v>119.80000000000001</v>
      </c>
      <c r="H21" s="91">
        <f>SUM(H23:H30)</f>
        <v>95.039999999999992</v>
      </c>
      <c r="I21" s="90">
        <v>108.57</v>
      </c>
      <c r="J21" s="90">
        <v>91.88</v>
      </c>
      <c r="K21" s="90">
        <v>84.609999999999985</v>
      </c>
      <c r="L21" s="27">
        <f>SUM(L23:L30)</f>
        <v>107.5</v>
      </c>
      <c r="M21" s="27">
        <f t="shared" ref="M21:Z21" si="0">SUM(M23:M30)</f>
        <v>106.55000000000001</v>
      </c>
      <c r="N21" s="90">
        <v>92.75</v>
      </c>
      <c r="O21" s="90">
        <v>77.539999999999992</v>
      </c>
      <c r="P21" s="90">
        <v>77.27</v>
      </c>
      <c r="Q21" s="90">
        <v>47.57</v>
      </c>
      <c r="R21" s="27">
        <f t="shared" si="0"/>
        <v>54.11</v>
      </c>
      <c r="S21" s="90">
        <v>58.94</v>
      </c>
      <c r="T21" s="90">
        <v>67.62</v>
      </c>
      <c r="U21" s="90">
        <v>72.900000000000006</v>
      </c>
      <c r="V21" s="27">
        <f t="shared" si="0"/>
        <v>71.09</v>
      </c>
      <c r="W21" s="27">
        <f t="shared" si="0"/>
        <v>73.3</v>
      </c>
      <c r="X21" s="27">
        <f t="shared" si="0"/>
        <v>66.3</v>
      </c>
      <c r="Y21" s="27">
        <f t="shared" si="0"/>
        <v>103.14999999999999</v>
      </c>
      <c r="Z21" s="28">
        <f t="shared" si="0"/>
        <v>63.1</v>
      </c>
    </row>
    <row r="22" spans="2:26" ht="15.75">
      <c r="B22" s="9" t="s">
        <v>4</v>
      </c>
      <c r="C22" s="120"/>
      <c r="D22" s="122"/>
      <c r="E22" s="122"/>
      <c r="F22" s="99"/>
      <c r="G22" s="99"/>
      <c r="H22" s="95"/>
      <c r="I22" s="97"/>
      <c r="J22" s="97"/>
      <c r="K22" s="97"/>
      <c r="L22" s="95"/>
      <c r="M22" s="95"/>
      <c r="N22" s="97"/>
      <c r="O22" s="97"/>
      <c r="P22" s="97"/>
      <c r="Q22" s="97"/>
      <c r="R22" s="98"/>
      <c r="S22" s="99"/>
      <c r="T22" s="99"/>
      <c r="U22" s="99"/>
      <c r="V22" s="29"/>
      <c r="W22" s="29"/>
      <c r="X22" s="29"/>
      <c r="Y22" s="29"/>
      <c r="Z22" s="26"/>
    </row>
    <row r="23" spans="2:26" ht="15.75">
      <c r="B23" s="10" t="s">
        <v>19</v>
      </c>
      <c r="C23" s="120" t="s">
        <v>0</v>
      </c>
      <c r="D23" s="120" t="s">
        <v>0</v>
      </c>
      <c r="E23" s="107">
        <v>0.2</v>
      </c>
      <c r="F23" s="107">
        <v>0.2</v>
      </c>
      <c r="G23" s="107">
        <v>0.4</v>
      </c>
      <c r="H23" s="123">
        <v>0.2</v>
      </c>
      <c r="I23" s="124">
        <v>0.2</v>
      </c>
      <c r="J23" s="124">
        <v>0.2</v>
      </c>
      <c r="K23" s="124">
        <v>0.34</v>
      </c>
      <c r="L23" s="125">
        <v>0.3</v>
      </c>
      <c r="M23" s="126">
        <v>0.2</v>
      </c>
      <c r="N23" s="127">
        <v>0.18</v>
      </c>
      <c r="O23" s="127">
        <v>0.18</v>
      </c>
      <c r="P23" s="127">
        <v>0.18</v>
      </c>
      <c r="Q23" s="127">
        <v>0.18</v>
      </c>
      <c r="R23" s="128">
        <v>0.42</v>
      </c>
      <c r="S23" s="129">
        <v>1.0900000000000001</v>
      </c>
      <c r="T23" s="129">
        <v>1.41</v>
      </c>
      <c r="U23" s="107">
        <v>0.4</v>
      </c>
      <c r="V23" s="30">
        <v>0.6</v>
      </c>
      <c r="W23" s="128">
        <v>0.6</v>
      </c>
      <c r="X23" s="130">
        <v>0.6</v>
      </c>
      <c r="Y23" s="30">
        <v>0.61</v>
      </c>
      <c r="Z23" s="31">
        <v>0.9</v>
      </c>
    </row>
    <row r="24" spans="2:26" ht="15.75">
      <c r="B24" s="10" t="s">
        <v>20</v>
      </c>
      <c r="C24" s="87">
        <v>12.79</v>
      </c>
      <c r="D24" s="89">
        <v>22.87</v>
      </c>
      <c r="E24" s="89">
        <v>21.99</v>
      </c>
      <c r="F24" s="89">
        <v>27.48</v>
      </c>
      <c r="G24" s="89">
        <v>27.29</v>
      </c>
      <c r="H24" s="113">
        <v>24.44</v>
      </c>
      <c r="I24" s="87">
        <v>34.26</v>
      </c>
      <c r="J24" s="87">
        <v>32.979999999999997</v>
      </c>
      <c r="K24" s="87">
        <v>23.93</v>
      </c>
      <c r="L24" s="131">
        <v>29.7</v>
      </c>
      <c r="M24" s="132">
        <v>39.409999999999997</v>
      </c>
      <c r="N24" s="133">
        <v>36.06</v>
      </c>
      <c r="O24" s="133">
        <v>23.85</v>
      </c>
      <c r="P24" s="133">
        <v>25.11</v>
      </c>
      <c r="Q24" s="133">
        <v>11.16</v>
      </c>
      <c r="R24" s="134">
        <v>14.8</v>
      </c>
      <c r="S24" s="135">
        <v>18.02</v>
      </c>
      <c r="T24" s="135">
        <v>20.99</v>
      </c>
      <c r="U24" s="89">
        <v>17.8</v>
      </c>
      <c r="V24" s="32">
        <v>21.07</v>
      </c>
      <c r="W24" s="134">
        <v>18</v>
      </c>
      <c r="X24" s="136">
        <v>14.1</v>
      </c>
      <c r="Y24" s="32">
        <v>51.5</v>
      </c>
      <c r="Z24" s="33">
        <v>19.399999999999999</v>
      </c>
    </row>
    <row r="25" spans="2:26" ht="15.75">
      <c r="B25" s="10" t="s">
        <v>21</v>
      </c>
      <c r="C25" s="120">
        <v>4.38</v>
      </c>
      <c r="D25" s="89">
        <v>2.82</v>
      </c>
      <c r="E25" s="89">
        <v>4.88</v>
      </c>
      <c r="F25" s="89">
        <v>4.2699999999999996</v>
      </c>
      <c r="G25" s="89">
        <v>5.6</v>
      </c>
      <c r="H25" s="113">
        <v>6.33</v>
      </c>
      <c r="I25" s="87">
        <v>5.76</v>
      </c>
      <c r="J25" s="87">
        <v>6.87</v>
      </c>
      <c r="K25" s="87">
        <v>5.41</v>
      </c>
      <c r="L25" s="131">
        <v>8</v>
      </c>
      <c r="M25" s="132">
        <v>6.09</v>
      </c>
      <c r="N25" s="133">
        <v>7.28</v>
      </c>
      <c r="O25" s="133">
        <v>7.31</v>
      </c>
      <c r="P25" s="133">
        <v>6.22</v>
      </c>
      <c r="Q25" s="133">
        <v>5.42</v>
      </c>
      <c r="R25" s="134">
        <v>6.12</v>
      </c>
      <c r="S25" s="135">
        <v>6.1</v>
      </c>
      <c r="T25" s="135">
        <v>6.29</v>
      </c>
      <c r="U25" s="89">
        <v>5.8</v>
      </c>
      <c r="V25" s="32">
        <v>6.67</v>
      </c>
      <c r="W25" s="134">
        <v>9</v>
      </c>
      <c r="X25" s="136">
        <v>8.3000000000000007</v>
      </c>
      <c r="Y25" s="32">
        <v>6.29</v>
      </c>
      <c r="Z25" s="33">
        <v>5.2</v>
      </c>
    </row>
    <row r="26" spans="2:26" ht="15.75">
      <c r="B26" s="10" t="s">
        <v>22</v>
      </c>
      <c r="C26" s="89" t="s">
        <v>1</v>
      </c>
      <c r="D26" s="89" t="s">
        <v>1</v>
      </c>
      <c r="E26" s="89" t="s">
        <v>1</v>
      </c>
      <c r="F26" s="89" t="s">
        <v>1</v>
      </c>
      <c r="G26" s="89">
        <v>0.42</v>
      </c>
      <c r="H26" s="113">
        <v>2.78</v>
      </c>
      <c r="I26" s="87">
        <v>2.54</v>
      </c>
      <c r="J26" s="87">
        <v>2.78</v>
      </c>
      <c r="K26" s="87">
        <v>3.51</v>
      </c>
      <c r="L26" s="131">
        <v>3.8</v>
      </c>
      <c r="M26" s="132">
        <v>4.01</v>
      </c>
      <c r="N26" s="133">
        <v>5.62</v>
      </c>
      <c r="O26" s="133">
        <v>4.8499999999999996</v>
      </c>
      <c r="P26" s="133">
        <v>5.28</v>
      </c>
      <c r="Q26" s="133">
        <v>4.3600000000000003</v>
      </c>
      <c r="R26" s="134">
        <v>4.18</v>
      </c>
      <c r="S26" s="135">
        <v>4.79</v>
      </c>
      <c r="T26" s="135">
        <v>5.19</v>
      </c>
      <c r="U26" s="89">
        <v>8</v>
      </c>
      <c r="V26" s="32">
        <v>7.45</v>
      </c>
      <c r="W26" s="134">
        <v>6.5</v>
      </c>
      <c r="X26" s="32">
        <v>6.7</v>
      </c>
      <c r="Y26" s="32">
        <v>8.31</v>
      </c>
      <c r="Z26" s="33">
        <v>4.5</v>
      </c>
    </row>
    <row r="27" spans="2:26" ht="15.75">
      <c r="B27" s="10" t="s">
        <v>23</v>
      </c>
      <c r="C27" s="120">
        <v>4.6900000000000004</v>
      </c>
      <c r="D27" s="89">
        <v>2.93</v>
      </c>
      <c r="E27" s="89">
        <v>6.26</v>
      </c>
      <c r="F27" s="89">
        <v>3.36</v>
      </c>
      <c r="G27" s="89">
        <v>3.07</v>
      </c>
      <c r="H27" s="113">
        <v>3.37</v>
      </c>
      <c r="I27" s="87">
        <v>3.06</v>
      </c>
      <c r="J27" s="87">
        <v>3.2</v>
      </c>
      <c r="K27" s="87">
        <v>2.98</v>
      </c>
      <c r="L27" s="131">
        <v>3.1</v>
      </c>
      <c r="M27" s="132">
        <v>3.3</v>
      </c>
      <c r="N27" s="133">
        <v>3.06</v>
      </c>
      <c r="O27" s="133">
        <v>3.87</v>
      </c>
      <c r="P27" s="133">
        <v>3.78</v>
      </c>
      <c r="Q27" s="133">
        <v>3.49</v>
      </c>
      <c r="R27" s="134">
        <v>3.38</v>
      </c>
      <c r="S27" s="135">
        <v>3.01</v>
      </c>
      <c r="T27" s="135">
        <v>3.56</v>
      </c>
      <c r="U27" s="89">
        <v>3.5</v>
      </c>
      <c r="V27" s="32">
        <v>4.33</v>
      </c>
      <c r="W27" s="134">
        <v>6.5</v>
      </c>
      <c r="X27" s="136">
        <v>6.4</v>
      </c>
      <c r="Y27" s="32">
        <v>4.21</v>
      </c>
      <c r="Z27" s="33">
        <v>6.4</v>
      </c>
    </row>
    <row r="28" spans="2:26" ht="15.75">
      <c r="B28" s="10" t="s">
        <v>24</v>
      </c>
      <c r="C28" s="120">
        <v>1.84</v>
      </c>
      <c r="D28" s="108" t="s">
        <v>0</v>
      </c>
      <c r="E28" s="89">
        <v>1.44</v>
      </c>
      <c r="F28" s="89">
        <v>3.31</v>
      </c>
      <c r="G28" s="89">
        <v>3.73</v>
      </c>
      <c r="H28" s="113">
        <v>2.99</v>
      </c>
      <c r="I28" s="87">
        <v>2.9</v>
      </c>
      <c r="J28" s="87">
        <v>2.48</v>
      </c>
      <c r="K28" s="87">
        <v>3.47</v>
      </c>
      <c r="L28" s="131">
        <v>3.8</v>
      </c>
      <c r="M28" s="132">
        <v>3.71</v>
      </c>
      <c r="N28" s="133">
        <v>3.97</v>
      </c>
      <c r="O28" s="133">
        <v>5.35</v>
      </c>
      <c r="P28" s="133">
        <v>4.0999999999999996</v>
      </c>
      <c r="Q28" s="133">
        <v>2.96</v>
      </c>
      <c r="R28" s="134">
        <v>3.18</v>
      </c>
      <c r="S28" s="135">
        <v>2.13</v>
      </c>
      <c r="T28" s="135">
        <v>3.45</v>
      </c>
      <c r="U28" s="89">
        <v>4.0999999999999996</v>
      </c>
      <c r="V28" s="32">
        <v>4.1900000000000004</v>
      </c>
      <c r="W28" s="134">
        <v>3.5</v>
      </c>
      <c r="X28" s="136">
        <v>2.7</v>
      </c>
      <c r="Y28" s="32">
        <v>10.08</v>
      </c>
      <c r="Z28" s="33">
        <v>3.1</v>
      </c>
    </row>
    <row r="29" spans="2:26" ht="15.75">
      <c r="B29" s="10" t="s">
        <v>25</v>
      </c>
      <c r="C29" s="120">
        <v>1.17</v>
      </c>
      <c r="D29" s="89">
        <v>1.64</v>
      </c>
      <c r="E29" s="89">
        <v>1</v>
      </c>
      <c r="F29" s="89">
        <v>0.81</v>
      </c>
      <c r="G29" s="89">
        <v>1.1399999999999999</v>
      </c>
      <c r="H29" s="113">
        <v>1.71</v>
      </c>
      <c r="I29" s="87">
        <v>1.91</v>
      </c>
      <c r="J29" s="87">
        <v>2.15</v>
      </c>
      <c r="K29" s="87">
        <v>3.03</v>
      </c>
      <c r="L29" s="131">
        <v>2.2000000000000002</v>
      </c>
      <c r="M29" s="132">
        <v>2.09</v>
      </c>
      <c r="N29" s="133">
        <v>2.84</v>
      </c>
      <c r="O29" s="133">
        <v>3</v>
      </c>
      <c r="P29" s="133">
        <v>2.76</v>
      </c>
      <c r="Q29" s="133">
        <v>2.75</v>
      </c>
      <c r="R29" s="134">
        <v>1.85</v>
      </c>
      <c r="S29" s="135">
        <v>2.8</v>
      </c>
      <c r="T29" s="135">
        <v>2.38</v>
      </c>
      <c r="U29" s="89">
        <v>2.7</v>
      </c>
      <c r="V29" s="32">
        <v>2.74</v>
      </c>
      <c r="W29" s="134">
        <v>2.9</v>
      </c>
      <c r="X29" s="32">
        <v>2.8</v>
      </c>
      <c r="Y29" s="32">
        <v>2.79</v>
      </c>
      <c r="Z29" s="33">
        <v>2.7</v>
      </c>
    </row>
    <row r="30" spans="2:26" ht="15.75">
      <c r="B30" s="10" t="s">
        <v>26</v>
      </c>
      <c r="C30" s="120">
        <v>18.82</v>
      </c>
      <c r="D30" s="89">
        <v>36.6</v>
      </c>
      <c r="E30" s="89">
        <v>62.92</v>
      </c>
      <c r="F30" s="89">
        <v>79.11</v>
      </c>
      <c r="G30" s="89">
        <v>78.150000000000006</v>
      </c>
      <c r="H30" s="113">
        <v>53.22</v>
      </c>
      <c r="I30" s="87">
        <v>57.94</v>
      </c>
      <c r="J30" s="87">
        <v>41.22</v>
      </c>
      <c r="K30" s="87">
        <v>41.94</v>
      </c>
      <c r="L30" s="131">
        <v>56.6</v>
      </c>
      <c r="M30" s="132">
        <v>47.74</v>
      </c>
      <c r="N30" s="133">
        <v>33.74</v>
      </c>
      <c r="O30" s="133">
        <v>29.13</v>
      </c>
      <c r="P30" s="133">
        <v>29.84</v>
      </c>
      <c r="Q30" s="133">
        <v>17.25</v>
      </c>
      <c r="R30" s="134">
        <v>20.18</v>
      </c>
      <c r="S30" s="135">
        <v>21</v>
      </c>
      <c r="T30" s="135">
        <v>24.35</v>
      </c>
      <c r="U30" s="89">
        <v>30.6</v>
      </c>
      <c r="V30" s="32">
        <v>24.04</v>
      </c>
      <c r="W30" s="134">
        <v>26.3</v>
      </c>
      <c r="X30" s="136">
        <v>24.7</v>
      </c>
      <c r="Y30" s="32">
        <v>19.36</v>
      </c>
      <c r="Z30" s="33">
        <v>20.9</v>
      </c>
    </row>
    <row r="31" spans="2:26" ht="15.75">
      <c r="B31" s="7"/>
      <c r="C31" s="120"/>
      <c r="D31" s="89"/>
      <c r="E31" s="89"/>
      <c r="F31" s="89"/>
      <c r="G31" s="89"/>
      <c r="H31" s="83"/>
      <c r="I31" s="87"/>
      <c r="J31" s="87"/>
      <c r="K31" s="87"/>
      <c r="L31" s="86"/>
      <c r="M31" s="86"/>
      <c r="N31" s="87"/>
      <c r="O31" s="87"/>
      <c r="P31" s="87"/>
      <c r="Q31" s="87"/>
      <c r="R31" s="88"/>
      <c r="S31" s="89"/>
      <c r="T31" s="89"/>
      <c r="U31" s="89"/>
      <c r="V31" s="2"/>
      <c r="W31" s="2"/>
      <c r="X31" s="2"/>
      <c r="Y31" s="34"/>
      <c r="Z31" s="35"/>
    </row>
    <row r="32" spans="2:26" ht="29.25">
      <c r="B32" s="8" t="s">
        <v>27</v>
      </c>
      <c r="C32" s="79">
        <v>15.36</v>
      </c>
      <c r="D32" s="79">
        <v>6.36</v>
      </c>
      <c r="E32" s="90">
        <v>52.95</v>
      </c>
      <c r="F32" s="90">
        <v>71.5</v>
      </c>
      <c r="G32" s="90">
        <v>23.96</v>
      </c>
      <c r="H32" s="91">
        <f>SUM(H34:H36)</f>
        <v>19.560000000000002</v>
      </c>
      <c r="I32" s="90">
        <v>20.81</v>
      </c>
      <c r="J32" s="90">
        <v>21.94</v>
      </c>
      <c r="K32" s="90">
        <v>15.33</v>
      </c>
      <c r="L32" s="27">
        <f>SUM(L34:L36)</f>
        <v>14.7</v>
      </c>
      <c r="M32" s="27">
        <f t="shared" ref="M32:Z32" si="1">SUM(M34:M36)</f>
        <v>16.7</v>
      </c>
      <c r="N32" s="90">
        <v>36.199999999999996</v>
      </c>
      <c r="O32" s="90">
        <v>76.910000000000011</v>
      </c>
      <c r="P32" s="90">
        <v>72.16</v>
      </c>
      <c r="Q32" s="90">
        <v>74.429999999999993</v>
      </c>
      <c r="R32" s="27">
        <f t="shared" si="1"/>
        <v>61.64</v>
      </c>
      <c r="S32" s="90">
        <v>63.22</v>
      </c>
      <c r="T32" s="90">
        <v>54.779999999999994</v>
      </c>
      <c r="U32" s="90">
        <v>62</v>
      </c>
      <c r="V32" s="27">
        <f t="shared" si="1"/>
        <v>50.57</v>
      </c>
      <c r="W32" s="27">
        <f t="shared" si="1"/>
        <v>42.1</v>
      </c>
      <c r="X32" s="27">
        <f t="shared" si="1"/>
        <v>32.9</v>
      </c>
      <c r="Y32" s="27">
        <f t="shared" si="1"/>
        <v>28.95</v>
      </c>
      <c r="Z32" s="28">
        <f t="shared" si="1"/>
        <v>26.5</v>
      </c>
    </row>
    <row r="33" spans="2:26" ht="15.75">
      <c r="B33" s="9" t="s">
        <v>4</v>
      </c>
      <c r="C33" s="120"/>
      <c r="D33" s="122"/>
      <c r="E33" s="122"/>
      <c r="F33" s="99"/>
      <c r="G33" s="99"/>
      <c r="H33" s="95"/>
      <c r="I33" s="97"/>
      <c r="J33" s="97"/>
      <c r="K33" s="97"/>
      <c r="L33" s="95"/>
      <c r="M33" s="95"/>
      <c r="N33" s="97"/>
      <c r="O33" s="97"/>
      <c r="P33" s="97"/>
      <c r="Q33" s="97"/>
      <c r="R33" s="98"/>
      <c r="S33" s="99"/>
      <c r="T33" s="99"/>
      <c r="U33" s="99"/>
      <c r="V33" s="29"/>
      <c r="W33" s="29"/>
      <c r="X33" s="29"/>
      <c r="Y33" s="29"/>
      <c r="Z33" s="26"/>
    </row>
    <row r="34" spans="2:26" ht="15.75">
      <c r="B34" s="10" t="s">
        <v>28</v>
      </c>
      <c r="C34" s="108" t="s">
        <v>0</v>
      </c>
      <c r="D34" s="89" t="s">
        <v>0</v>
      </c>
      <c r="E34" s="107" t="s">
        <v>0</v>
      </c>
      <c r="F34" s="107">
        <v>12.3</v>
      </c>
      <c r="G34" s="107">
        <v>11.22</v>
      </c>
      <c r="H34" s="123">
        <v>10.119999999999999</v>
      </c>
      <c r="I34" s="124">
        <v>11.54</v>
      </c>
      <c r="J34" s="124">
        <v>10.61</v>
      </c>
      <c r="K34" s="124">
        <v>8.6</v>
      </c>
      <c r="L34" s="104">
        <v>5.2</v>
      </c>
      <c r="M34" s="105">
        <v>7</v>
      </c>
      <c r="N34" s="106">
        <v>19.649999999999999</v>
      </c>
      <c r="O34" s="106">
        <v>33.49</v>
      </c>
      <c r="P34" s="106">
        <v>28.07</v>
      </c>
      <c r="Q34" s="106">
        <v>33.78</v>
      </c>
      <c r="R34" s="30">
        <v>23.91</v>
      </c>
      <c r="S34" s="107">
        <v>19.86</v>
      </c>
      <c r="T34" s="107">
        <v>21.19</v>
      </c>
      <c r="U34" s="107">
        <v>26.8</v>
      </c>
      <c r="V34" s="30">
        <v>20.58</v>
      </c>
      <c r="W34" s="30">
        <v>19.3</v>
      </c>
      <c r="X34" s="30">
        <v>18.2</v>
      </c>
      <c r="Y34" s="30">
        <v>14.4</v>
      </c>
      <c r="Z34" s="31">
        <v>13.3</v>
      </c>
    </row>
    <row r="35" spans="2:26" ht="15.75">
      <c r="B35" s="10" t="s">
        <v>29</v>
      </c>
      <c r="C35" s="120">
        <v>15.36</v>
      </c>
      <c r="D35" s="89">
        <v>4.37</v>
      </c>
      <c r="E35" s="89">
        <v>52.95</v>
      </c>
      <c r="F35" s="89">
        <v>57.43</v>
      </c>
      <c r="G35" s="89">
        <v>11.49</v>
      </c>
      <c r="H35" s="113">
        <v>8.23</v>
      </c>
      <c r="I35" s="87">
        <v>7.31</v>
      </c>
      <c r="J35" s="87">
        <v>9.89</v>
      </c>
      <c r="K35" s="87">
        <v>5.29</v>
      </c>
      <c r="L35" s="110">
        <v>8</v>
      </c>
      <c r="M35" s="111">
        <v>8.19</v>
      </c>
      <c r="N35" s="112">
        <v>15.15</v>
      </c>
      <c r="O35" s="112">
        <v>41.84</v>
      </c>
      <c r="P35" s="112">
        <v>40.880000000000003</v>
      </c>
      <c r="Q35" s="112">
        <v>37.479999999999997</v>
      </c>
      <c r="R35" s="32">
        <v>35.229999999999997</v>
      </c>
      <c r="S35" s="89">
        <v>40.28</v>
      </c>
      <c r="T35" s="89">
        <v>30.36</v>
      </c>
      <c r="U35" s="89">
        <v>31.4</v>
      </c>
      <c r="V35" s="32">
        <v>26.97</v>
      </c>
      <c r="W35" s="32">
        <v>20.8</v>
      </c>
      <c r="X35" s="32">
        <v>12.8</v>
      </c>
      <c r="Y35" s="32">
        <v>12.92</v>
      </c>
      <c r="Z35" s="33">
        <v>11.8</v>
      </c>
    </row>
    <row r="36" spans="2:26" ht="15.75">
      <c r="B36" s="10" t="s">
        <v>30</v>
      </c>
      <c r="C36" s="108" t="s">
        <v>0</v>
      </c>
      <c r="D36" s="89">
        <v>1.99</v>
      </c>
      <c r="E36" s="89" t="s">
        <v>0</v>
      </c>
      <c r="F36" s="89">
        <v>1.77</v>
      </c>
      <c r="G36" s="89">
        <v>1.25</v>
      </c>
      <c r="H36" s="113">
        <v>1.21</v>
      </c>
      <c r="I36" s="87">
        <v>1.96</v>
      </c>
      <c r="J36" s="87">
        <v>1.44</v>
      </c>
      <c r="K36" s="87">
        <v>1.44</v>
      </c>
      <c r="L36" s="110">
        <v>1.5</v>
      </c>
      <c r="M36" s="111">
        <v>1.51</v>
      </c>
      <c r="N36" s="112">
        <v>1.4</v>
      </c>
      <c r="O36" s="112">
        <v>1.58</v>
      </c>
      <c r="P36" s="112">
        <v>3.21</v>
      </c>
      <c r="Q36" s="112">
        <v>3.17</v>
      </c>
      <c r="R36" s="32">
        <v>2.5</v>
      </c>
      <c r="S36" s="89">
        <v>3.08</v>
      </c>
      <c r="T36" s="89">
        <v>3.23</v>
      </c>
      <c r="U36" s="89">
        <v>3.8</v>
      </c>
      <c r="V36" s="32">
        <v>3.02</v>
      </c>
      <c r="W36" s="32">
        <v>2</v>
      </c>
      <c r="X36" s="32">
        <v>1.9</v>
      </c>
      <c r="Y36" s="32">
        <v>1.63</v>
      </c>
      <c r="Z36" s="33">
        <v>1.4</v>
      </c>
    </row>
    <row r="37" spans="2:26" ht="15.75">
      <c r="B37" s="12"/>
      <c r="C37" s="120"/>
      <c r="D37" s="89"/>
      <c r="E37" s="89"/>
      <c r="F37" s="89"/>
      <c r="G37" s="89"/>
      <c r="H37" s="113" t="s">
        <v>2</v>
      </c>
      <c r="I37" s="87"/>
      <c r="J37" s="87"/>
      <c r="K37" s="87"/>
      <c r="L37" s="111"/>
      <c r="M37" s="111"/>
      <c r="N37" s="87"/>
      <c r="O37" s="87"/>
      <c r="P37" s="87"/>
      <c r="Q37" s="87"/>
      <c r="R37" s="32"/>
      <c r="S37" s="89"/>
      <c r="T37" s="89"/>
      <c r="U37" s="89"/>
      <c r="V37" s="32"/>
      <c r="W37" s="32"/>
      <c r="X37" s="32"/>
      <c r="Y37" s="32"/>
      <c r="Z37" s="33"/>
    </row>
    <row r="38" spans="2:26" ht="29.25">
      <c r="B38" s="6" t="s">
        <v>32</v>
      </c>
      <c r="C38" s="79">
        <v>70.550000000000011</v>
      </c>
      <c r="D38" s="79">
        <v>23.26</v>
      </c>
      <c r="E38" s="90">
        <v>26.590000000000003</v>
      </c>
      <c r="F38" s="90">
        <v>46.339999999999996</v>
      </c>
      <c r="G38" s="90">
        <v>51.989999999999995</v>
      </c>
      <c r="H38" s="137">
        <f>SUM(H40:H43)</f>
        <v>48.87</v>
      </c>
      <c r="I38" s="90">
        <v>51.999999999999993</v>
      </c>
      <c r="J38" s="90">
        <v>56.42</v>
      </c>
      <c r="K38" s="90">
        <v>45.810000000000009</v>
      </c>
      <c r="L38" s="36">
        <f>SUM(L40:L43)</f>
        <v>53.199999999999996</v>
      </c>
      <c r="M38" s="36">
        <f>SUM(M40:M43)</f>
        <v>52.309999999999995</v>
      </c>
      <c r="N38" s="90">
        <v>48.830000000000005</v>
      </c>
      <c r="O38" s="90">
        <v>41.07</v>
      </c>
      <c r="P38" s="90">
        <v>45.12</v>
      </c>
      <c r="Q38" s="90">
        <v>47.879999999999995</v>
      </c>
      <c r="R38" s="36">
        <f t="shared" ref="R38:Z38" si="2">SUM(R40:R43)</f>
        <v>38.03</v>
      </c>
      <c r="S38" s="90">
        <v>36.11</v>
      </c>
      <c r="T38" s="90">
        <v>53.730000000000004</v>
      </c>
      <c r="U38" s="90">
        <v>31.5</v>
      </c>
      <c r="V38" s="36">
        <f t="shared" si="2"/>
        <v>49.510000000000005</v>
      </c>
      <c r="W38" s="36">
        <f t="shared" si="2"/>
        <v>66.599999999999994</v>
      </c>
      <c r="X38" s="36">
        <f t="shared" si="2"/>
        <v>43.4</v>
      </c>
      <c r="Y38" s="36">
        <f t="shared" si="2"/>
        <v>49.52</v>
      </c>
      <c r="Z38" s="37">
        <f t="shared" si="2"/>
        <v>60.06</v>
      </c>
    </row>
    <row r="39" spans="2:26" ht="15.75">
      <c r="B39" s="9" t="s">
        <v>31</v>
      </c>
      <c r="C39" s="120"/>
      <c r="D39" s="122"/>
      <c r="E39" s="122"/>
      <c r="F39" s="99"/>
      <c r="G39" s="99"/>
      <c r="H39" s="138"/>
      <c r="I39" s="97"/>
      <c r="J39" s="97"/>
      <c r="K39" s="97"/>
      <c r="L39" s="138"/>
      <c r="M39" s="138"/>
      <c r="N39" s="97"/>
      <c r="O39" s="97"/>
      <c r="P39" s="97"/>
      <c r="Q39" s="97"/>
      <c r="R39" s="138"/>
      <c r="S39" s="99"/>
      <c r="T39" s="99"/>
      <c r="U39" s="99"/>
      <c r="V39" s="38"/>
      <c r="W39" s="38"/>
      <c r="X39" s="38"/>
      <c r="Y39" s="38"/>
      <c r="Z39" s="39"/>
    </row>
    <row r="40" spans="2:26" ht="15.75">
      <c r="B40" s="9" t="s">
        <v>33</v>
      </c>
      <c r="C40" s="120">
        <v>53.92</v>
      </c>
      <c r="D40" s="89">
        <v>19.2</v>
      </c>
      <c r="E40" s="107">
        <v>18.28</v>
      </c>
      <c r="F40" s="107">
        <v>31.91</v>
      </c>
      <c r="G40" s="107">
        <v>38.07</v>
      </c>
      <c r="H40" s="123">
        <v>31.93</v>
      </c>
      <c r="I40" s="124">
        <v>39.299999999999997</v>
      </c>
      <c r="J40" s="124">
        <v>45.04</v>
      </c>
      <c r="K40" s="124">
        <v>34.81</v>
      </c>
      <c r="L40" s="125">
        <v>36</v>
      </c>
      <c r="M40" s="126">
        <v>36.619999999999997</v>
      </c>
      <c r="N40" s="127">
        <v>32.28</v>
      </c>
      <c r="O40" s="127">
        <v>31.97</v>
      </c>
      <c r="P40" s="127">
        <v>31.81</v>
      </c>
      <c r="Q40" s="127">
        <v>32.08</v>
      </c>
      <c r="R40" s="128">
        <v>20.58</v>
      </c>
      <c r="S40" s="129">
        <v>21.17</v>
      </c>
      <c r="T40" s="129">
        <v>37.31</v>
      </c>
      <c r="U40" s="107">
        <v>13.5</v>
      </c>
      <c r="V40" s="128">
        <v>37.39</v>
      </c>
      <c r="W40" s="128">
        <v>43.4</v>
      </c>
      <c r="X40" s="58">
        <v>21.2</v>
      </c>
      <c r="Y40" s="30">
        <v>27.55</v>
      </c>
      <c r="Z40" s="31">
        <v>37.9</v>
      </c>
    </row>
    <row r="41" spans="2:26" ht="15.75">
      <c r="B41" s="9" t="s">
        <v>34</v>
      </c>
      <c r="C41" s="120">
        <v>10.09</v>
      </c>
      <c r="D41" s="89">
        <v>1.76</v>
      </c>
      <c r="E41" s="89">
        <v>4.0999999999999996</v>
      </c>
      <c r="F41" s="89">
        <v>9.86</v>
      </c>
      <c r="G41" s="89">
        <v>9.44</v>
      </c>
      <c r="H41" s="113">
        <v>9.83</v>
      </c>
      <c r="I41" s="87">
        <v>9.8699999999999992</v>
      </c>
      <c r="J41" s="87">
        <v>5.71</v>
      </c>
      <c r="K41" s="87">
        <v>5.67</v>
      </c>
      <c r="L41" s="131">
        <v>11.9</v>
      </c>
      <c r="M41" s="132">
        <v>10.24</v>
      </c>
      <c r="N41" s="133">
        <v>11.2</v>
      </c>
      <c r="O41" s="133">
        <v>2.83</v>
      </c>
      <c r="P41" s="133">
        <v>7.02</v>
      </c>
      <c r="Q41" s="133">
        <v>9.52</v>
      </c>
      <c r="R41" s="134">
        <v>11</v>
      </c>
      <c r="S41" s="135">
        <v>8.51</v>
      </c>
      <c r="T41" s="135">
        <v>8.1199999999999992</v>
      </c>
      <c r="U41" s="89">
        <v>9.1999999999999993</v>
      </c>
      <c r="V41" s="134">
        <v>2.1</v>
      </c>
      <c r="W41" s="134">
        <v>10.9</v>
      </c>
      <c r="X41" s="56">
        <v>9.9</v>
      </c>
      <c r="Y41" s="32">
        <v>8.19</v>
      </c>
      <c r="Z41" s="33">
        <v>9.1</v>
      </c>
    </row>
    <row r="42" spans="2:26" ht="15.75">
      <c r="B42" s="9" t="s">
        <v>35</v>
      </c>
      <c r="C42" s="108" t="s">
        <v>0</v>
      </c>
      <c r="D42" s="108" t="s">
        <v>0</v>
      </c>
      <c r="E42" s="89">
        <v>0.93</v>
      </c>
      <c r="F42" s="108" t="s">
        <v>0</v>
      </c>
      <c r="G42" s="108" t="s">
        <v>0</v>
      </c>
      <c r="H42" s="113">
        <v>0.4</v>
      </c>
      <c r="I42" s="87">
        <v>0.4</v>
      </c>
      <c r="J42" s="87">
        <v>0.35</v>
      </c>
      <c r="K42" s="87">
        <v>0.77</v>
      </c>
      <c r="L42" s="131">
        <v>0.8</v>
      </c>
      <c r="M42" s="131">
        <v>0.8</v>
      </c>
      <c r="N42" s="133">
        <v>0.79</v>
      </c>
      <c r="O42" s="133">
        <v>0.78</v>
      </c>
      <c r="P42" s="133">
        <v>0.78</v>
      </c>
      <c r="Q42" s="133">
        <v>0.78</v>
      </c>
      <c r="R42" s="134">
        <v>0.96</v>
      </c>
      <c r="S42" s="135">
        <v>0.96</v>
      </c>
      <c r="T42" s="135">
        <v>0.99</v>
      </c>
      <c r="U42" s="89">
        <v>1</v>
      </c>
      <c r="V42" s="134">
        <v>1.1000000000000001</v>
      </c>
      <c r="W42" s="134">
        <v>1.3</v>
      </c>
      <c r="X42" s="56">
        <v>1.4</v>
      </c>
      <c r="Y42" s="32">
        <v>1.96</v>
      </c>
      <c r="Z42" s="33">
        <v>1.96</v>
      </c>
    </row>
    <row r="43" spans="2:26" ht="15.75">
      <c r="B43" s="9" t="s">
        <v>36</v>
      </c>
      <c r="C43" s="120">
        <v>6.54</v>
      </c>
      <c r="D43" s="89">
        <v>2.2999999999999998</v>
      </c>
      <c r="E43" s="89">
        <v>3.28</v>
      </c>
      <c r="F43" s="89">
        <v>4.57</v>
      </c>
      <c r="G43" s="89">
        <v>4.4800000000000004</v>
      </c>
      <c r="H43" s="113">
        <v>6.71</v>
      </c>
      <c r="I43" s="87">
        <v>2.4300000000000002</v>
      </c>
      <c r="J43" s="87">
        <v>5.32</v>
      </c>
      <c r="K43" s="87">
        <v>4.5599999999999996</v>
      </c>
      <c r="L43" s="131">
        <v>4.5</v>
      </c>
      <c r="M43" s="132">
        <v>4.6500000000000004</v>
      </c>
      <c r="N43" s="133">
        <v>4.5599999999999996</v>
      </c>
      <c r="O43" s="133">
        <v>5.49</v>
      </c>
      <c r="P43" s="133">
        <v>5.51</v>
      </c>
      <c r="Q43" s="133">
        <v>5.5</v>
      </c>
      <c r="R43" s="134">
        <v>5.49</v>
      </c>
      <c r="S43" s="135">
        <v>5.47</v>
      </c>
      <c r="T43" s="135">
        <v>7.31</v>
      </c>
      <c r="U43" s="89">
        <v>7.8</v>
      </c>
      <c r="V43" s="134">
        <v>8.92</v>
      </c>
      <c r="W43" s="134">
        <v>11</v>
      </c>
      <c r="X43" s="56">
        <v>10.9</v>
      </c>
      <c r="Y43" s="32">
        <v>11.82</v>
      </c>
      <c r="Z43" s="33">
        <v>11.1</v>
      </c>
    </row>
    <row r="44" spans="2:26" ht="15.75">
      <c r="B44" s="13"/>
      <c r="C44" s="120"/>
      <c r="D44" s="89"/>
      <c r="E44" s="89"/>
      <c r="F44" s="89"/>
      <c r="G44" s="89"/>
      <c r="H44" s="139"/>
      <c r="I44" s="87"/>
      <c r="J44" s="87"/>
      <c r="K44" s="87"/>
      <c r="L44" s="34"/>
      <c r="M44" s="34"/>
      <c r="N44" s="87"/>
      <c r="O44" s="87"/>
      <c r="P44" s="87"/>
      <c r="Q44" s="87"/>
      <c r="R44" s="34"/>
      <c r="S44" s="89"/>
      <c r="T44" s="89"/>
      <c r="U44" s="89"/>
      <c r="V44" s="34"/>
      <c r="W44" s="34"/>
      <c r="X44" s="34"/>
      <c r="Y44" s="34"/>
      <c r="Z44" s="35"/>
    </row>
    <row r="45" spans="2:26" ht="29.25">
      <c r="B45" s="14" t="s">
        <v>37</v>
      </c>
      <c r="C45" s="79">
        <v>70.63</v>
      </c>
      <c r="D45" s="79">
        <v>55.99</v>
      </c>
      <c r="E45" s="90">
        <v>87.199999999999989</v>
      </c>
      <c r="F45" s="90">
        <v>84.48</v>
      </c>
      <c r="G45" s="90">
        <v>88.63</v>
      </c>
      <c r="H45" s="140">
        <f>SUM(H47:H52)</f>
        <v>82.99</v>
      </c>
      <c r="I45" s="90">
        <v>57.71</v>
      </c>
      <c r="J45" s="90">
        <v>102.22</v>
      </c>
      <c r="K45" s="90">
        <v>108.86000000000001</v>
      </c>
      <c r="L45" s="40">
        <f>SUM(L47:L52)</f>
        <v>121.5</v>
      </c>
      <c r="M45" s="40">
        <f t="shared" ref="M45:W45" si="3">SUM(M47:M52)</f>
        <v>99.39</v>
      </c>
      <c r="N45" s="90">
        <v>105.49000000000001</v>
      </c>
      <c r="O45" s="90">
        <v>124.77</v>
      </c>
      <c r="P45" s="90">
        <v>124.77</v>
      </c>
      <c r="Q45" s="90">
        <v>129.09</v>
      </c>
      <c r="R45" s="40">
        <f t="shared" si="3"/>
        <v>146.08000000000001</v>
      </c>
      <c r="S45" s="90">
        <v>166.32</v>
      </c>
      <c r="T45" s="90">
        <v>187.6</v>
      </c>
      <c r="U45" s="90">
        <v>171.20999999999998</v>
      </c>
      <c r="V45" s="40">
        <f t="shared" si="3"/>
        <v>172.45</v>
      </c>
      <c r="W45" s="40">
        <f t="shared" si="3"/>
        <v>196.34000000000003</v>
      </c>
      <c r="X45" s="40">
        <f>SUM(X47:X52)</f>
        <v>191.4</v>
      </c>
      <c r="Y45" s="40">
        <f>SUM(Y47:Y52)</f>
        <v>180.58</v>
      </c>
      <c r="Z45" s="41">
        <f>SUM(Z47:Z52)</f>
        <v>169.7</v>
      </c>
    </row>
    <row r="46" spans="2:26" ht="15.75">
      <c r="B46" s="9" t="s">
        <v>4</v>
      </c>
      <c r="C46" s="120"/>
      <c r="D46" s="122"/>
      <c r="E46" s="122"/>
      <c r="F46" s="99"/>
      <c r="G46" s="99"/>
      <c r="H46" s="141"/>
      <c r="I46" s="97"/>
      <c r="J46" s="97"/>
      <c r="K46" s="97"/>
      <c r="L46" s="141"/>
      <c r="M46" s="141"/>
      <c r="N46" s="97"/>
      <c r="O46" s="97"/>
      <c r="P46" s="97"/>
      <c r="Q46" s="97"/>
      <c r="R46" s="141"/>
      <c r="S46" s="99"/>
      <c r="T46" s="99"/>
      <c r="U46" s="99"/>
      <c r="V46" s="142"/>
      <c r="W46" s="142"/>
      <c r="X46" s="42"/>
      <c r="Y46" s="42"/>
      <c r="Z46" s="43"/>
    </row>
    <row r="47" spans="2:26" ht="15.75">
      <c r="B47" s="10" t="s">
        <v>38</v>
      </c>
      <c r="C47" s="120">
        <v>1.84</v>
      </c>
      <c r="D47" s="89">
        <v>2.68</v>
      </c>
      <c r="E47" s="107">
        <v>1.8</v>
      </c>
      <c r="F47" s="107">
        <v>4.9000000000000004</v>
      </c>
      <c r="G47" s="107">
        <v>4.9000000000000004</v>
      </c>
      <c r="H47" s="123">
        <v>5.07</v>
      </c>
      <c r="I47" s="124">
        <v>1.2</v>
      </c>
      <c r="J47" s="124">
        <v>1.1399999999999999</v>
      </c>
      <c r="K47" s="124">
        <v>0.4</v>
      </c>
      <c r="L47" s="104">
        <v>0.7</v>
      </c>
      <c r="M47" s="105">
        <v>0.7</v>
      </c>
      <c r="N47" s="106">
        <v>7.0000000000000007E-2</v>
      </c>
      <c r="O47" s="106">
        <v>0.06</v>
      </c>
      <c r="P47" s="106">
        <v>0.05</v>
      </c>
      <c r="Q47" s="106">
        <v>0.09</v>
      </c>
      <c r="R47" s="30">
        <v>0.05</v>
      </c>
      <c r="S47" s="107">
        <v>0.11</v>
      </c>
      <c r="T47" s="107">
        <v>4.4400000000000004</v>
      </c>
      <c r="U47" s="107">
        <v>3.3</v>
      </c>
      <c r="V47" s="30">
        <v>4.51</v>
      </c>
      <c r="W47" s="30">
        <v>4.7</v>
      </c>
      <c r="X47" s="58">
        <v>6.3</v>
      </c>
      <c r="Y47" s="30">
        <v>8.84</v>
      </c>
      <c r="Z47" s="31">
        <v>3.8</v>
      </c>
    </row>
    <row r="48" spans="2:26" ht="15.75">
      <c r="B48" s="10" t="s">
        <v>39</v>
      </c>
      <c r="C48" s="120">
        <v>0.02</v>
      </c>
      <c r="D48" s="89">
        <v>0.03</v>
      </c>
      <c r="E48" s="89">
        <v>0.09</v>
      </c>
      <c r="F48" s="89" t="s">
        <v>0</v>
      </c>
      <c r="G48" s="89" t="s">
        <v>0</v>
      </c>
      <c r="H48" s="113">
        <v>0.04</v>
      </c>
      <c r="I48" s="87">
        <v>0.05</v>
      </c>
      <c r="J48" s="87">
        <v>0.11</v>
      </c>
      <c r="K48" s="143" t="s">
        <v>0</v>
      </c>
      <c r="L48" s="110" t="s">
        <v>0</v>
      </c>
      <c r="M48" s="111">
        <v>0.1</v>
      </c>
      <c r="N48" s="112">
        <v>0.1</v>
      </c>
      <c r="O48" s="112">
        <v>0.11</v>
      </c>
      <c r="P48" s="112">
        <v>0.08</v>
      </c>
      <c r="Q48" s="112">
        <v>7.0000000000000007E-2</v>
      </c>
      <c r="R48" s="32">
        <v>0.03</v>
      </c>
      <c r="S48" s="89">
        <v>0.04</v>
      </c>
      <c r="T48" s="89">
        <v>0.05</v>
      </c>
      <c r="U48" s="89">
        <v>0.1</v>
      </c>
      <c r="V48" s="32">
        <v>0.08</v>
      </c>
      <c r="W48" s="32">
        <v>0.08</v>
      </c>
      <c r="X48" s="56">
        <v>0.1</v>
      </c>
      <c r="Y48" s="32">
        <v>0.11</v>
      </c>
      <c r="Z48" s="33">
        <v>0.1</v>
      </c>
    </row>
    <row r="49" spans="2:26" ht="15.75">
      <c r="B49" s="10" t="s">
        <v>40</v>
      </c>
      <c r="C49" s="120">
        <v>0.02</v>
      </c>
      <c r="D49" s="89">
        <v>0.01</v>
      </c>
      <c r="E49" s="89">
        <v>0.09</v>
      </c>
      <c r="F49" s="89">
        <v>0.09</v>
      </c>
      <c r="G49" s="89">
        <v>0.09</v>
      </c>
      <c r="H49" s="113">
        <v>0.03</v>
      </c>
      <c r="I49" s="87">
        <v>0.13</v>
      </c>
      <c r="J49" s="87">
        <v>0.18</v>
      </c>
      <c r="K49" s="87">
        <v>0.09</v>
      </c>
      <c r="L49" s="110" t="s">
        <v>0</v>
      </c>
      <c r="M49" s="111">
        <v>0.09</v>
      </c>
      <c r="N49" s="143" t="s">
        <v>0</v>
      </c>
      <c r="O49" s="112">
        <v>0.2</v>
      </c>
      <c r="P49" s="112">
        <v>0.01</v>
      </c>
      <c r="Q49" s="112">
        <v>0.01</v>
      </c>
      <c r="R49" s="32">
        <v>0.01</v>
      </c>
      <c r="S49" s="89">
        <v>0.01</v>
      </c>
      <c r="T49" s="89">
        <v>0.01</v>
      </c>
      <c r="U49" s="89">
        <v>0.01</v>
      </c>
      <c r="V49" s="32">
        <v>0.08</v>
      </c>
      <c r="W49" s="32">
        <v>0.06</v>
      </c>
      <c r="X49" s="56">
        <v>0.1</v>
      </c>
      <c r="Y49" s="32">
        <v>0.11</v>
      </c>
      <c r="Z49" s="33">
        <v>0.1</v>
      </c>
    </row>
    <row r="50" spans="2:26" ht="15.75">
      <c r="B50" s="10" t="s">
        <v>41</v>
      </c>
      <c r="C50" s="120">
        <v>38.729999999999997</v>
      </c>
      <c r="D50" s="89">
        <v>23.82</v>
      </c>
      <c r="E50" s="89">
        <v>52.03</v>
      </c>
      <c r="F50" s="89">
        <v>35.94</v>
      </c>
      <c r="G50" s="89">
        <v>35.08</v>
      </c>
      <c r="H50" s="113">
        <v>34.770000000000003</v>
      </c>
      <c r="I50" s="87">
        <v>13.29</v>
      </c>
      <c r="J50" s="87">
        <v>35.369999999999997</v>
      </c>
      <c r="K50" s="87">
        <v>47.47</v>
      </c>
      <c r="L50" s="110">
        <v>58.6</v>
      </c>
      <c r="M50" s="111">
        <v>36.369999999999997</v>
      </c>
      <c r="N50" s="112">
        <v>53.06</v>
      </c>
      <c r="O50" s="112">
        <v>53.03</v>
      </c>
      <c r="P50" s="112">
        <v>54.7</v>
      </c>
      <c r="Q50" s="112">
        <v>46.5</v>
      </c>
      <c r="R50" s="32">
        <v>57.27</v>
      </c>
      <c r="S50" s="89">
        <v>68.73</v>
      </c>
      <c r="T50" s="89">
        <v>90.94</v>
      </c>
      <c r="U50" s="89">
        <v>74</v>
      </c>
      <c r="V50" s="32">
        <v>66.709999999999994</v>
      </c>
      <c r="W50" s="32">
        <v>87.2</v>
      </c>
      <c r="X50" s="56">
        <v>82.9</v>
      </c>
      <c r="Y50" s="32">
        <v>73.650000000000006</v>
      </c>
      <c r="Z50" s="33">
        <v>59.4</v>
      </c>
    </row>
    <row r="51" spans="2:26" ht="15.75">
      <c r="B51" s="10" t="s">
        <v>42</v>
      </c>
      <c r="C51" s="89">
        <v>12.61</v>
      </c>
      <c r="D51" s="89">
        <v>16.55</v>
      </c>
      <c r="E51" s="89">
        <v>14.62</v>
      </c>
      <c r="F51" s="89">
        <v>17.77</v>
      </c>
      <c r="G51" s="89">
        <v>17.77</v>
      </c>
      <c r="H51" s="144">
        <v>20.309999999999999</v>
      </c>
      <c r="I51" s="89">
        <v>20.61</v>
      </c>
      <c r="J51" s="89">
        <v>23.43</v>
      </c>
      <c r="K51" s="89">
        <v>18.97</v>
      </c>
      <c r="L51" s="131">
        <v>21.2</v>
      </c>
      <c r="M51" s="132">
        <v>22.78</v>
      </c>
      <c r="N51" s="133">
        <v>13.06</v>
      </c>
      <c r="O51" s="133">
        <v>23.54</v>
      </c>
      <c r="P51" s="133">
        <v>24.79</v>
      </c>
      <c r="Q51" s="133">
        <v>23.96</v>
      </c>
      <c r="R51" s="134">
        <v>24.41</v>
      </c>
      <c r="S51" s="135">
        <v>27.33</v>
      </c>
      <c r="T51" s="135">
        <v>27.41</v>
      </c>
      <c r="U51" s="89">
        <v>28.2</v>
      </c>
      <c r="V51" s="134">
        <v>28.48</v>
      </c>
      <c r="W51" s="134">
        <v>33.1</v>
      </c>
      <c r="X51" s="56">
        <v>29</v>
      </c>
      <c r="Y51" s="32">
        <v>25.48</v>
      </c>
      <c r="Z51" s="33">
        <v>27.2</v>
      </c>
    </row>
    <row r="52" spans="2:26" ht="15.75">
      <c r="B52" s="9" t="s">
        <v>43</v>
      </c>
      <c r="C52" s="120">
        <v>17.41</v>
      </c>
      <c r="D52" s="89">
        <v>12.9</v>
      </c>
      <c r="E52" s="89">
        <v>18.57</v>
      </c>
      <c r="F52" s="89">
        <v>25.78</v>
      </c>
      <c r="G52" s="89">
        <v>30.79</v>
      </c>
      <c r="H52" s="113">
        <v>22.77</v>
      </c>
      <c r="I52" s="87">
        <v>22.43</v>
      </c>
      <c r="J52" s="87">
        <v>41.99</v>
      </c>
      <c r="K52" s="87">
        <v>41.93</v>
      </c>
      <c r="L52" s="131">
        <v>41</v>
      </c>
      <c r="M52" s="132">
        <v>39.35</v>
      </c>
      <c r="N52" s="87">
        <v>39.200000000000003</v>
      </c>
      <c r="O52" s="133">
        <v>47.83</v>
      </c>
      <c r="P52" s="133">
        <v>45.14</v>
      </c>
      <c r="Q52" s="133">
        <v>58.46</v>
      </c>
      <c r="R52" s="134">
        <v>64.31</v>
      </c>
      <c r="S52" s="135">
        <v>70.099999999999994</v>
      </c>
      <c r="T52" s="135">
        <v>64.75</v>
      </c>
      <c r="U52" s="89">
        <v>65.599999999999994</v>
      </c>
      <c r="V52" s="134">
        <v>72.59</v>
      </c>
      <c r="W52" s="134">
        <v>71.2</v>
      </c>
      <c r="X52" s="56">
        <v>73</v>
      </c>
      <c r="Y52" s="32">
        <v>72.39</v>
      </c>
      <c r="Z52" s="33">
        <v>79.099999999999994</v>
      </c>
    </row>
    <row r="53" spans="2:26" ht="15.75">
      <c r="B53" s="7"/>
      <c r="C53" s="120"/>
      <c r="D53" s="89"/>
      <c r="E53" s="89"/>
      <c r="F53" s="89"/>
      <c r="G53" s="89"/>
      <c r="H53" s="145"/>
      <c r="I53" s="87"/>
      <c r="J53" s="87"/>
      <c r="K53" s="87"/>
      <c r="L53" s="146"/>
      <c r="M53" s="146"/>
      <c r="N53" s="87"/>
      <c r="O53" s="87"/>
      <c r="P53" s="87"/>
      <c r="Q53" s="87"/>
      <c r="R53" s="4"/>
      <c r="S53" s="89"/>
      <c r="T53" s="89"/>
      <c r="U53" s="89"/>
      <c r="V53" s="3"/>
      <c r="W53" s="3"/>
      <c r="X53" s="3"/>
      <c r="Y53" s="3"/>
      <c r="Z53" s="44"/>
    </row>
    <row r="54" spans="2:26" ht="29.25">
      <c r="B54" s="6" t="s">
        <v>44</v>
      </c>
      <c r="C54" s="79">
        <v>653.80000000000007</v>
      </c>
      <c r="D54" s="79">
        <v>355.03</v>
      </c>
      <c r="E54" s="90">
        <v>368.39</v>
      </c>
      <c r="F54" s="90">
        <v>324</v>
      </c>
      <c r="G54" s="90">
        <v>438.69</v>
      </c>
      <c r="H54" s="140">
        <f>SUM(H56:H65)</f>
        <v>416.1</v>
      </c>
      <c r="I54" s="90">
        <v>464.8</v>
      </c>
      <c r="J54" s="90">
        <v>542.35</v>
      </c>
      <c r="K54" s="90">
        <v>473.84</v>
      </c>
      <c r="L54" s="40">
        <f>SUM(L57+L58+L60+L61+L65)</f>
        <v>520.1</v>
      </c>
      <c r="M54" s="40">
        <f t="shared" ref="M54:X54" si="4">SUM(M56:M65)</f>
        <v>550.02</v>
      </c>
      <c r="N54" s="90">
        <v>527.81000000000006</v>
      </c>
      <c r="O54" s="90">
        <v>517.62</v>
      </c>
      <c r="P54" s="90">
        <v>506.59</v>
      </c>
      <c r="Q54" s="90">
        <v>528.19000000000005</v>
      </c>
      <c r="R54" s="40">
        <f t="shared" si="4"/>
        <v>535.21</v>
      </c>
      <c r="S54" s="90">
        <v>619.12</v>
      </c>
      <c r="T54" s="90">
        <v>504.92</v>
      </c>
      <c r="U54" s="90">
        <v>548.70000000000005</v>
      </c>
      <c r="V54" s="40">
        <f t="shared" si="4"/>
        <v>589.33999999999992</v>
      </c>
      <c r="W54" s="40">
        <f t="shared" si="4"/>
        <v>468.30000000000007</v>
      </c>
      <c r="X54" s="40">
        <f t="shared" si="4"/>
        <v>578.9</v>
      </c>
      <c r="Y54" s="40">
        <f t="shared" ref="Y54:Z54" si="5">SUM(Y56:Y65)</f>
        <v>541.89</v>
      </c>
      <c r="Z54" s="41">
        <f t="shared" si="5"/>
        <v>511.30000000000007</v>
      </c>
    </row>
    <row r="55" spans="2:26" ht="15.75">
      <c r="B55" s="9" t="s">
        <v>4</v>
      </c>
      <c r="C55" s="147"/>
      <c r="D55" s="122"/>
      <c r="E55" s="122"/>
      <c r="F55" s="99"/>
      <c r="G55" s="99"/>
      <c r="H55" s="141"/>
      <c r="I55" s="99"/>
      <c r="J55" s="99"/>
      <c r="K55" s="99"/>
      <c r="L55" s="141"/>
      <c r="M55" s="141"/>
      <c r="N55" s="97"/>
      <c r="O55" s="97"/>
      <c r="P55" s="97"/>
      <c r="Q55" s="97"/>
      <c r="R55" s="141"/>
      <c r="S55" s="99"/>
      <c r="T55" s="99"/>
      <c r="U55" s="99"/>
      <c r="V55" s="142"/>
      <c r="W55" s="142"/>
      <c r="X55" s="42"/>
      <c r="Y55" s="42"/>
      <c r="Z55" s="43"/>
    </row>
    <row r="56" spans="2:26" ht="15.75">
      <c r="B56" s="9" t="s">
        <v>45</v>
      </c>
      <c r="C56" s="89" t="s">
        <v>1</v>
      </c>
      <c r="D56" s="89" t="s">
        <v>1</v>
      </c>
      <c r="E56" s="107" t="s">
        <v>1</v>
      </c>
      <c r="F56" s="107" t="s">
        <v>1</v>
      </c>
      <c r="G56" s="107" t="s">
        <v>1</v>
      </c>
      <c r="H56" s="148" t="s">
        <v>1</v>
      </c>
      <c r="I56" s="107" t="s">
        <v>1</v>
      </c>
      <c r="J56" s="107" t="s">
        <v>1</v>
      </c>
      <c r="K56" s="107" t="s">
        <v>1</v>
      </c>
      <c r="L56" s="30" t="s">
        <v>1</v>
      </c>
      <c r="M56" s="30" t="s">
        <v>1</v>
      </c>
      <c r="N56" s="107" t="s">
        <v>1</v>
      </c>
      <c r="O56" s="107" t="s">
        <v>1</v>
      </c>
      <c r="P56" s="107" t="s">
        <v>1</v>
      </c>
      <c r="Q56" s="107" t="s">
        <v>1</v>
      </c>
      <c r="R56" s="30" t="s">
        <v>1</v>
      </c>
      <c r="S56" s="107" t="s">
        <v>1</v>
      </c>
      <c r="T56" s="107" t="s">
        <v>1</v>
      </c>
      <c r="U56" s="107" t="s">
        <v>1</v>
      </c>
      <c r="V56" s="128" t="s">
        <v>1</v>
      </c>
      <c r="W56" s="128" t="s">
        <v>1</v>
      </c>
      <c r="X56" s="128" t="s">
        <v>1</v>
      </c>
      <c r="Y56" s="45" t="s">
        <v>1</v>
      </c>
      <c r="Z56" s="46" t="s">
        <v>1</v>
      </c>
    </row>
    <row r="57" spans="2:26" ht="15.75">
      <c r="B57" s="9" t="s">
        <v>46</v>
      </c>
      <c r="C57" s="120">
        <v>208.18</v>
      </c>
      <c r="D57" s="89">
        <v>90.53</v>
      </c>
      <c r="E57" s="89">
        <v>109.26</v>
      </c>
      <c r="F57" s="89">
        <v>92.5</v>
      </c>
      <c r="G57" s="89">
        <v>147.63999999999999</v>
      </c>
      <c r="H57" s="113">
        <v>151.88999999999999</v>
      </c>
      <c r="I57" s="87">
        <v>153.80000000000001</v>
      </c>
      <c r="J57" s="87">
        <v>182.61</v>
      </c>
      <c r="K57" s="87">
        <v>164.68</v>
      </c>
      <c r="L57" s="111">
        <v>146.30000000000001</v>
      </c>
      <c r="M57" s="132">
        <v>145.9</v>
      </c>
      <c r="N57" s="133">
        <v>133.6</v>
      </c>
      <c r="O57" s="133">
        <v>161.65</v>
      </c>
      <c r="P57" s="133">
        <v>139.62</v>
      </c>
      <c r="Q57" s="133">
        <v>81.56</v>
      </c>
      <c r="R57" s="134">
        <v>75.760000000000005</v>
      </c>
      <c r="S57" s="135">
        <v>141.27000000000001</v>
      </c>
      <c r="T57" s="135">
        <v>115.53</v>
      </c>
      <c r="U57" s="135">
        <v>130.19999999999999</v>
      </c>
      <c r="V57" s="134">
        <v>130.05000000000001</v>
      </c>
      <c r="W57" s="134">
        <v>117.7</v>
      </c>
      <c r="X57" s="56">
        <v>130</v>
      </c>
      <c r="Y57" s="32">
        <v>177.27</v>
      </c>
      <c r="Z57" s="33">
        <v>182.3</v>
      </c>
    </row>
    <row r="58" spans="2:26" ht="15.75">
      <c r="B58" s="9" t="s">
        <v>47</v>
      </c>
      <c r="C58" s="120">
        <v>8.68</v>
      </c>
      <c r="D58" s="89">
        <v>2.77</v>
      </c>
      <c r="E58" s="89" t="s">
        <v>0</v>
      </c>
      <c r="F58" s="89">
        <v>6.4</v>
      </c>
      <c r="G58" s="89">
        <v>13.39</v>
      </c>
      <c r="H58" s="113">
        <v>10.54</v>
      </c>
      <c r="I58" s="87">
        <v>29.41</v>
      </c>
      <c r="J58" s="87">
        <v>33.93</v>
      </c>
      <c r="K58" s="87">
        <v>24.17</v>
      </c>
      <c r="L58" s="131">
        <v>49.3</v>
      </c>
      <c r="M58" s="132">
        <v>42.56</v>
      </c>
      <c r="N58" s="133">
        <v>33.770000000000003</v>
      </c>
      <c r="O58" s="133">
        <v>34.54</v>
      </c>
      <c r="P58" s="133">
        <v>67.489999999999995</v>
      </c>
      <c r="Q58" s="133">
        <v>70.510000000000005</v>
      </c>
      <c r="R58" s="134">
        <v>36.22</v>
      </c>
      <c r="S58" s="135">
        <v>42.9</v>
      </c>
      <c r="T58" s="135">
        <v>44.03</v>
      </c>
      <c r="U58" s="135">
        <v>61.8</v>
      </c>
      <c r="V58" s="134">
        <v>59.45</v>
      </c>
      <c r="W58" s="134">
        <v>85.1</v>
      </c>
      <c r="X58" s="56">
        <v>68.900000000000006</v>
      </c>
      <c r="Y58" s="32">
        <v>79.23</v>
      </c>
      <c r="Z58" s="33">
        <v>82.9</v>
      </c>
    </row>
    <row r="59" spans="2:26" ht="15.75">
      <c r="B59" s="9" t="s">
        <v>106</v>
      </c>
      <c r="C59" s="120"/>
      <c r="D59" s="89"/>
      <c r="E59" s="107" t="s">
        <v>1</v>
      </c>
      <c r="F59" s="107" t="s">
        <v>1</v>
      </c>
      <c r="G59" s="107" t="s">
        <v>1</v>
      </c>
      <c r="H59" s="148" t="s">
        <v>1</v>
      </c>
      <c r="I59" s="107" t="s">
        <v>1</v>
      </c>
      <c r="J59" s="107" t="s">
        <v>1</v>
      </c>
      <c r="K59" s="107" t="s">
        <v>1</v>
      </c>
      <c r="L59" s="30" t="s">
        <v>1</v>
      </c>
      <c r="M59" s="30" t="s">
        <v>1</v>
      </c>
      <c r="N59" s="107" t="s">
        <v>1</v>
      </c>
      <c r="O59" s="107" t="s">
        <v>1</v>
      </c>
      <c r="P59" s="107" t="s">
        <v>1</v>
      </c>
      <c r="Q59" s="107" t="s">
        <v>1</v>
      </c>
      <c r="R59" s="30" t="s">
        <v>1</v>
      </c>
      <c r="S59" s="107" t="s">
        <v>1</v>
      </c>
      <c r="T59" s="107" t="s">
        <v>1</v>
      </c>
      <c r="U59" s="107" t="s">
        <v>1</v>
      </c>
      <c r="V59" s="128" t="s">
        <v>1</v>
      </c>
      <c r="W59" s="128" t="s">
        <v>1</v>
      </c>
      <c r="X59" s="128" t="s">
        <v>1</v>
      </c>
      <c r="Y59" s="45" t="s">
        <v>1</v>
      </c>
      <c r="Z59" s="46" t="s">
        <v>1</v>
      </c>
    </row>
    <row r="60" spans="2:26" ht="15.75">
      <c r="B60" s="9" t="s">
        <v>48</v>
      </c>
      <c r="C60" s="120">
        <v>206.81</v>
      </c>
      <c r="D60" s="89">
        <v>77.599999999999994</v>
      </c>
      <c r="E60" s="89">
        <v>121.45</v>
      </c>
      <c r="F60" s="89">
        <v>120.72</v>
      </c>
      <c r="G60" s="89">
        <v>131.11000000000001</v>
      </c>
      <c r="H60" s="113">
        <v>131.58000000000001</v>
      </c>
      <c r="I60" s="87">
        <v>130.1</v>
      </c>
      <c r="J60" s="87">
        <v>154.65</v>
      </c>
      <c r="K60" s="87">
        <v>144.66</v>
      </c>
      <c r="L60" s="111">
        <v>140.1</v>
      </c>
      <c r="M60" s="132">
        <v>146.43</v>
      </c>
      <c r="N60" s="133">
        <v>151.46</v>
      </c>
      <c r="O60" s="133">
        <v>158.97</v>
      </c>
      <c r="P60" s="133">
        <v>137.69</v>
      </c>
      <c r="Q60" s="133">
        <v>163.9</v>
      </c>
      <c r="R60" s="134">
        <v>169.58</v>
      </c>
      <c r="S60" s="135">
        <v>176.13</v>
      </c>
      <c r="T60" s="135">
        <v>119.73</v>
      </c>
      <c r="U60" s="135">
        <v>108.1</v>
      </c>
      <c r="V60" s="134">
        <v>128.78</v>
      </c>
      <c r="W60" s="134">
        <v>80.5</v>
      </c>
      <c r="X60" s="56">
        <v>176.1</v>
      </c>
      <c r="Y60" s="32">
        <v>84.740000000000009</v>
      </c>
      <c r="Z60" s="33">
        <v>64.400000000000006</v>
      </c>
    </row>
    <row r="61" spans="2:26" ht="15.75">
      <c r="B61" s="9" t="s">
        <v>49</v>
      </c>
      <c r="C61" s="120">
        <v>152.91</v>
      </c>
      <c r="D61" s="89">
        <v>108.16</v>
      </c>
      <c r="E61" s="89">
        <v>65.930000000000007</v>
      </c>
      <c r="F61" s="89">
        <v>76</v>
      </c>
      <c r="G61" s="89">
        <v>113.93</v>
      </c>
      <c r="H61" s="113">
        <v>114.98</v>
      </c>
      <c r="I61" s="87">
        <v>113</v>
      </c>
      <c r="J61" s="87">
        <v>141.24</v>
      </c>
      <c r="K61" s="87">
        <v>106.16</v>
      </c>
      <c r="L61" s="111">
        <v>146.6</v>
      </c>
      <c r="M61" s="132">
        <v>163.59</v>
      </c>
      <c r="N61" s="133">
        <v>162.13</v>
      </c>
      <c r="O61" s="133">
        <v>111.74</v>
      </c>
      <c r="P61" s="133">
        <v>117.89</v>
      </c>
      <c r="Q61" s="133">
        <v>149.01</v>
      </c>
      <c r="R61" s="134">
        <v>197.64</v>
      </c>
      <c r="S61" s="135">
        <v>197.78</v>
      </c>
      <c r="T61" s="135">
        <v>153.13</v>
      </c>
      <c r="U61" s="135">
        <v>169.9</v>
      </c>
      <c r="V61" s="134">
        <v>168.5</v>
      </c>
      <c r="W61" s="134">
        <v>137.4</v>
      </c>
      <c r="X61" s="56">
        <v>124.8</v>
      </c>
      <c r="Y61" s="32">
        <v>144.35</v>
      </c>
      <c r="Z61" s="33">
        <v>126.1</v>
      </c>
    </row>
    <row r="62" spans="2:26" ht="15.75">
      <c r="B62" s="9" t="s">
        <v>50</v>
      </c>
      <c r="C62" s="89" t="s">
        <v>1</v>
      </c>
      <c r="D62" s="89" t="s">
        <v>1</v>
      </c>
      <c r="E62" s="89" t="s">
        <v>1</v>
      </c>
      <c r="F62" s="89" t="s">
        <v>1</v>
      </c>
      <c r="G62" s="89" t="s">
        <v>1</v>
      </c>
      <c r="H62" s="144" t="s">
        <v>1</v>
      </c>
      <c r="I62" s="89" t="s">
        <v>1</v>
      </c>
      <c r="J62" s="89" t="s">
        <v>1</v>
      </c>
      <c r="K62" s="89" t="s">
        <v>1</v>
      </c>
      <c r="L62" s="32" t="s">
        <v>1</v>
      </c>
      <c r="M62" s="134" t="s">
        <v>1</v>
      </c>
      <c r="N62" s="135" t="s">
        <v>1</v>
      </c>
      <c r="O62" s="135" t="s">
        <v>1</v>
      </c>
      <c r="P62" s="135" t="s">
        <v>1</v>
      </c>
      <c r="Q62" s="135" t="s">
        <v>1</v>
      </c>
      <c r="R62" s="134" t="s">
        <v>1</v>
      </c>
      <c r="S62" s="135" t="s">
        <v>1</v>
      </c>
      <c r="T62" s="135" t="s">
        <v>1</v>
      </c>
      <c r="U62" s="135" t="s">
        <v>1</v>
      </c>
      <c r="V62" s="134" t="s">
        <v>1</v>
      </c>
      <c r="W62" s="134" t="s">
        <v>1</v>
      </c>
      <c r="X62" s="134" t="s">
        <v>1</v>
      </c>
      <c r="Y62" s="47" t="s">
        <v>1</v>
      </c>
      <c r="Z62" s="48">
        <v>0.1</v>
      </c>
    </row>
    <row r="63" spans="2:26" ht="15.75">
      <c r="B63" s="9" t="s">
        <v>51</v>
      </c>
      <c r="C63" s="89" t="s">
        <v>1</v>
      </c>
      <c r="D63" s="89" t="s">
        <v>1</v>
      </c>
      <c r="E63" s="89" t="s">
        <v>1</v>
      </c>
      <c r="F63" s="89" t="s">
        <v>1</v>
      </c>
      <c r="G63" s="89" t="s">
        <v>1</v>
      </c>
      <c r="H63" s="144" t="s">
        <v>1</v>
      </c>
      <c r="I63" s="89" t="s">
        <v>1</v>
      </c>
      <c r="J63" s="89" t="s">
        <v>1</v>
      </c>
      <c r="K63" s="89" t="s">
        <v>1</v>
      </c>
      <c r="L63" s="32" t="s">
        <v>1</v>
      </c>
      <c r="M63" s="134" t="s">
        <v>1</v>
      </c>
      <c r="N63" s="135" t="s">
        <v>1</v>
      </c>
      <c r="O63" s="135" t="s">
        <v>1</v>
      </c>
      <c r="P63" s="135" t="s">
        <v>1</v>
      </c>
      <c r="Q63" s="135" t="s">
        <v>1</v>
      </c>
      <c r="R63" s="134" t="s">
        <v>1</v>
      </c>
      <c r="S63" s="135" t="s">
        <v>1</v>
      </c>
      <c r="T63" s="135" t="s">
        <v>1</v>
      </c>
      <c r="U63" s="135" t="s">
        <v>1</v>
      </c>
      <c r="V63" s="134" t="s">
        <v>1</v>
      </c>
      <c r="W63" s="134" t="s">
        <v>1</v>
      </c>
      <c r="X63" s="134" t="s">
        <v>1</v>
      </c>
      <c r="Y63" s="47" t="s">
        <v>1</v>
      </c>
      <c r="Z63" s="48">
        <v>10.8</v>
      </c>
    </row>
    <row r="64" spans="2:26" ht="15.75">
      <c r="B64" s="9" t="s">
        <v>52</v>
      </c>
      <c r="C64" s="89" t="s">
        <v>1</v>
      </c>
      <c r="D64" s="89" t="s">
        <v>1</v>
      </c>
      <c r="E64" s="89" t="s">
        <v>1</v>
      </c>
      <c r="F64" s="89" t="s">
        <v>1</v>
      </c>
      <c r="G64" s="89" t="s">
        <v>1</v>
      </c>
      <c r="H64" s="144" t="s">
        <v>1</v>
      </c>
      <c r="I64" s="89" t="s">
        <v>1</v>
      </c>
      <c r="J64" s="89" t="s">
        <v>1</v>
      </c>
      <c r="K64" s="89" t="s">
        <v>1</v>
      </c>
      <c r="L64" s="32" t="s">
        <v>1</v>
      </c>
      <c r="M64" s="134" t="s">
        <v>1</v>
      </c>
      <c r="N64" s="135" t="s">
        <v>1</v>
      </c>
      <c r="O64" s="135" t="s">
        <v>1</v>
      </c>
      <c r="P64" s="135" t="s">
        <v>1</v>
      </c>
      <c r="Q64" s="135" t="s">
        <v>1</v>
      </c>
      <c r="R64" s="134" t="s">
        <v>1</v>
      </c>
      <c r="S64" s="135" t="s">
        <v>1</v>
      </c>
      <c r="T64" s="135" t="s">
        <v>1</v>
      </c>
      <c r="U64" s="135" t="s">
        <v>1</v>
      </c>
      <c r="V64" s="134" t="s">
        <v>1</v>
      </c>
      <c r="W64" s="134" t="s">
        <v>1</v>
      </c>
      <c r="X64" s="134" t="s">
        <v>1</v>
      </c>
      <c r="Y64" s="47" t="s">
        <v>1</v>
      </c>
      <c r="Z64" s="48" t="s">
        <v>1</v>
      </c>
    </row>
    <row r="65" spans="2:26" ht="15.75">
      <c r="B65" s="9" t="s">
        <v>53</v>
      </c>
      <c r="C65" s="120">
        <v>77.22</v>
      </c>
      <c r="D65" s="89">
        <v>75.97</v>
      </c>
      <c r="E65" s="89">
        <v>71.75</v>
      </c>
      <c r="F65" s="89">
        <v>28.38</v>
      </c>
      <c r="G65" s="89">
        <v>32.619999999999997</v>
      </c>
      <c r="H65" s="113">
        <v>7.11</v>
      </c>
      <c r="I65" s="87">
        <v>38.49</v>
      </c>
      <c r="J65" s="87">
        <v>29.92</v>
      </c>
      <c r="K65" s="87">
        <v>34.17</v>
      </c>
      <c r="L65" s="149">
        <v>37.799999999999997</v>
      </c>
      <c r="M65" s="132">
        <v>51.54</v>
      </c>
      <c r="N65" s="133">
        <v>46.85</v>
      </c>
      <c r="O65" s="133">
        <v>50.72</v>
      </c>
      <c r="P65" s="133">
        <v>43.9</v>
      </c>
      <c r="Q65" s="133">
        <v>63.21</v>
      </c>
      <c r="R65" s="134">
        <v>56.01</v>
      </c>
      <c r="S65" s="135">
        <v>61.04</v>
      </c>
      <c r="T65" s="135">
        <v>72.5</v>
      </c>
      <c r="U65" s="135">
        <v>78.7</v>
      </c>
      <c r="V65" s="134">
        <v>102.56</v>
      </c>
      <c r="W65" s="134">
        <v>47.6</v>
      </c>
      <c r="X65" s="56">
        <v>79.099999999999994</v>
      </c>
      <c r="Y65" s="32">
        <v>56.3</v>
      </c>
      <c r="Z65" s="33">
        <v>44.7</v>
      </c>
    </row>
    <row r="66" spans="2:26" ht="15.75">
      <c r="B66" s="7"/>
      <c r="C66" s="147"/>
      <c r="D66" s="89"/>
      <c r="E66" s="89"/>
      <c r="F66" s="89"/>
      <c r="G66" s="89"/>
      <c r="H66" s="145"/>
      <c r="I66" s="87"/>
      <c r="J66" s="87"/>
      <c r="K66" s="87"/>
      <c r="L66" s="146"/>
      <c r="M66" s="146"/>
      <c r="N66" s="87"/>
      <c r="O66" s="87"/>
      <c r="P66" s="87"/>
      <c r="Q66" s="87"/>
      <c r="R66" s="4"/>
      <c r="S66" s="89"/>
      <c r="T66" s="89"/>
      <c r="U66" s="89"/>
      <c r="V66" s="3"/>
      <c r="W66" s="3"/>
      <c r="X66" s="3"/>
      <c r="Y66" s="34"/>
      <c r="Z66" s="35"/>
    </row>
    <row r="67" spans="2:26" ht="29.25">
      <c r="B67" s="15" t="s">
        <v>54</v>
      </c>
      <c r="C67" s="79">
        <v>163.01000000000002</v>
      </c>
      <c r="D67" s="79">
        <v>99.7</v>
      </c>
      <c r="E67" s="90">
        <v>218.64000000000001</v>
      </c>
      <c r="F67" s="90">
        <v>113.57000000000001</v>
      </c>
      <c r="G67" s="90">
        <v>107.50999999999999</v>
      </c>
      <c r="H67" s="140">
        <f>SUM(H69:H73)</f>
        <v>116.17999999999999</v>
      </c>
      <c r="I67" s="90">
        <v>133.26999999999998</v>
      </c>
      <c r="J67" s="90">
        <v>136.16999999999999</v>
      </c>
      <c r="K67" s="90">
        <v>95.960000000000008</v>
      </c>
      <c r="L67" s="40">
        <f>SUM(L69:L73)</f>
        <v>140.69999999999999</v>
      </c>
      <c r="M67" s="40">
        <f t="shared" ref="M67:Z67" si="6">SUM(M69:M73)</f>
        <v>161.93</v>
      </c>
      <c r="N67" s="90">
        <v>138.84</v>
      </c>
      <c r="O67" s="90">
        <v>174.76999999999998</v>
      </c>
      <c r="P67" s="90">
        <v>168.57999999999998</v>
      </c>
      <c r="Q67" s="90">
        <v>157.66</v>
      </c>
      <c r="R67" s="40">
        <f t="shared" si="6"/>
        <v>105.11</v>
      </c>
      <c r="S67" s="90">
        <v>149.17000000000002</v>
      </c>
      <c r="T67" s="90">
        <v>155.88999999999999</v>
      </c>
      <c r="U67" s="90">
        <v>177.10000000000002</v>
      </c>
      <c r="V67" s="40">
        <f t="shared" si="6"/>
        <v>172.94</v>
      </c>
      <c r="W67" s="40">
        <f t="shared" si="6"/>
        <v>179.17999999999998</v>
      </c>
      <c r="X67" s="40">
        <f t="shared" si="6"/>
        <v>200</v>
      </c>
      <c r="Y67" s="40">
        <f t="shared" si="6"/>
        <v>172.49</v>
      </c>
      <c r="Z67" s="41">
        <f t="shared" si="6"/>
        <v>151.30000000000001</v>
      </c>
    </row>
    <row r="68" spans="2:26" ht="15.75">
      <c r="B68" s="9" t="s">
        <v>4</v>
      </c>
      <c r="C68" s="120"/>
      <c r="D68" s="122"/>
      <c r="E68" s="122"/>
      <c r="F68" s="99"/>
      <c r="G68" s="99"/>
      <c r="H68" s="141"/>
      <c r="I68" s="97"/>
      <c r="J68" s="97"/>
      <c r="K68" s="97"/>
      <c r="L68" s="141"/>
      <c r="M68" s="141"/>
      <c r="N68" s="97"/>
      <c r="O68" s="97"/>
      <c r="P68" s="97"/>
      <c r="Q68" s="97"/>
      <c r="R68" s="141"/>
      <c r="S68" s="99"/>
      <c r="T68" s="99"/>
      <c r="U68" s="99"/>
      <c r="V68" s="142"/>
      <c r="W68" s="142"/>
      <c r="X68" s="42"/>
      <c r="Y68" s="49"/>
      <c r="Z68" s="33"/>
    </row>
    <row r="69" spans="2:26" ht="15.75">
      <c r="B69" s="10" t="s">
        <v>55</v>
      </c>
      <c r="C69" s="120">
        <v>68.5</v>
      </c>
      <c r="D69" s="89">
        <v>48.13</v>
      </c>
      <c r="E69" s="107">
        <v>69.739999999999995</v>
      </c>
      <c r="F69" s="107">
        <v>46.14</v>
      </c>
      <c r="G69" s="107">
        <v>38.729999999999997</v>
      </c>
      <c r="H69" s="123">
        <v>40.89</v>
      </c>
      <c r="I69" s="124">
        <v>50.16</v>
      </c>
      <c r="J69" s="124">
        <v>31.02</v>
      </c>
      <c r="K69" s="124">
        <v>40.06</v>
      </c>
      <c r="L69" s="104">
        <v>40</v>
      </c>
      <c r="M69" s="105">
        <v>37.17</v>
      </c>
      <c r="N69" s="106">
        <v>37.75</v>
      </c>
      <c r="O69" s="106">
        <v>37.090000000000003</v>
      </c>
      <c r="P69" s="106">
        <v>33.81</v>
      </c>
      <c r="Q69" s="106">
        <v>32.39</v>
      </c>
      <c r="R69" s="30">
        <v>37.1</v>
      </c>
      <c r="S69" s="107">
        <v>40.159999999999997</v>
      </c>
      <c r="T69" s="107">
        <v>38.14</v>
      </c>
      <c r="U69" s="107">
        <v>42.8</v>
      </c>
      <c r="V69" s="30">
        <v>46.7</v>
      </c>
      <c r="W69" s="30">
        <v>47</v>
      </c>
      <c r="X69" s="58">
        <v>46</v>
      </c>
      <c r="Y69" s="50">
        <v>42.38</v>
      </c>
      <c r="Z69" s="51">
        <v>34.4</v>
      </c>
    </row>
    <row r="70" spans="2:26" ht="15.75">
      <c r="B70" s="10" t="s">
        <v>57</v>
      </c>
      <c r="C70" s="120">
        <v>0.01</v>
      </c>
      <c r="D70" s="89">
        <v>0.02</v>
      </c>
      <c r="E70" s="89">
        <v>0.02</v>
      </c>
      <c r="F70" s="89">
        <v>0.02</v>
      </c>
      <c r="G70" s="89">
        <v>0.02</v>
      </c>
      <c r="H70" s="113">
        <v>0.01</v>
      </c>
      <c r="I70" s="87">
        <v>0.02</v>
      </c>
      <c r="J70" s="87">
        <v>0.1</v>
      </c>
      <c r="K70" s="87">
        <v>0.05</v>
      </c>
      <c r="L70" s="110">
        <v>0.1</v>
      </c>
      <c r="M70" s="111">
        <v>0.05</v>
      </c>
      <c r="N70" s="112">
        <v>0.04</v>
      </c>
      <c r="O70" s="112">
        <v>0.01</v>
      </c>
      <c r="P70" s="112">
        <v>0.03</v>
      </c>
      <c r="Q70" s="112">
        <v>0.02</v>
      </c>
      <c r="R70" s="32">
        <v>0.06</v>
      </c>
      <c r="S70" s="89">
        <v>0.01</v>
      </c>
      <c r="T70" s="89">
        <v>0.01</v>
      </c>
      <c r="U70" s="89">
        <v>0.1</v>
      </c>
      <c r="V70" s="32">
        <v>0.08</v>
      </c>
      <c r="W70" s="32">
        <v>0.08</v>
      </c>
      <c r="X70" s="56">
        <v>0.1</v>
      </c>
      <c r="Y70" s="52">
        <v>0.1</v>
      </c>
      <c r="Z70" s="53">
        <v>0.2</v>
      </c>
    </row>
    <row r="71" spans="2:26" ht="15.75">
      <c r="B71" s="9" t="s">
        <v>58</v>
      </c>
      <c r="C71" s="120">
        <v>47.28</v>
      </c>
      <c r="D71" s="89">
        <v>13.5</v>
      </c>
      <c r="E71" s="89">
        <v>108.12</v>
      </c>
      <c r="F71" s="89">
        <v>14.78</v>
      </c>
      <c r="G71" s="89">
        <v>16.91</v>
      </c>
      <c r="H71" s="113">
        <v>15.49</v>
      </c>
      <c r="I71" s="87">
        <v>17.89</v>
      </c>
      <c r="J71" s="87">
        <v>31.41</v>
      </c>
      <c r="K71" s="87">
        <v>22.65</v>
      </c>
      <c r="L71" s="131">
        <v>22.2</v>
      </c>
      <c r="M71" s="132">
        <v>39.880000000000003</v>
      </c>
      <c r="N71" s="133">
        <v>40.4</v>
      </c>
      <c r="O71" s="133">
        <v>30.97</v>
      </c>
      <c r="P71" s="133">
        <v>23.27</v>
      </c>
      <c r="Q71" s="133">
        <v>19.829999999999998</v>
      </c>
      <c r="R71" s="134">
        <v>18.61</v>
      </c>
      <c r="S71" s="135">
        <v>20.05</v>
      </c>
      <c r="T71" s="135">
        <v>23.42</v>
      </c>
      <c r="U71" s="135">
        <v>27.4</v>
      </c>
      <c r="V71" s="134">
        <v>31.63</v>
      </c>
      <c r="W71" s="134">
        <v>41.7</v>
      </c>
      <c r="X71" s="56">
        <v>47</v>
      </c>
      <c r="Y71" s="54">
        <v>41.32</v>
      </c>
      <c r="Z71" s="55">
        <v>11.8</v>
      </c>
    </row>
    <row r="72" spans="2:26" ht="15.75">
      <c r="B72" s="10" t="s">
        <v>59</v>
      </c>
      <c r="C72" s="120">
        <v>25.69</v>
      </c>
      <c r="D72" s="89">
        <v>13.85</v>
      </c>
      <c r="E72" s="89">
        <v>14.61</v>
      </c>
      <c r="F72" s="89">
        <v>24.16</v>
      </c>
      <c r="G72" s="89">
        <v>28.88</v>
      </c>
      <c r="H72" s="113">
        <v>36.74</v>
      </c>
      <c r="I72" s="87">
        <v>28.24</v>
      </c>
      <c r="J72" s="87">
        <v>43.98</v>
      </c>
      <c r="K72" s="87" t="s">
        <v>0</v>
      </c>
      <c r="L72" s="131">
        <v>45.2</v>
      </c>
      <c r="M72" s="132">
        <v>48.62</v>
      </c>
      <c r="N72" s="133">
        <v>34.049999999999997</v>
      </c>
      <c r="O72" s="133">
        <v>81.27</v>
      </c>
      <c r="P72" s="133">
        <v>80.55</v>
      </c>
      <c r="Q72" s="133">
        <v>82.41</v>
      </c>
      <c r="R72" s="134">
        <v>24.08</v>
      </c>
      <c r="S72" s="135">
        <v>63.37</v>
      </c>
      <c r="T72" s="135">
        <v>65.94</v>
      </c>
      <c r="U72" s="135">
        <v>77.5</v>
      </c>
      <c r="V72" s="134">
        <v>64.11</v>
      </c>
      <c r="W72" s="134">
        <v>54.8</v>
      </c>
      <c r="X72" s="56">
        <v>79.599999999999994</v>
      </c>
      <c r="Y72" s="54">
        <v>67.760000000000005</v>
      </c>
      <c r="Z72" s="55">
        <v>70.099999999999994</v>
      </c>
    </row>
    <row r="73" spans="2:26" ht="15.75">
      <c r="B73" s="10" t="s">
        <v>56</v>
      </c>
      <c r="C73" s="120">
        <v>21.53</v>
      </c>
      <c r="D73" s="89">
        <v>24.2</v>
      </c>
      <c r="E73" s="89">
        <v>26.15</v>
      </c>
      <c r="F73" s="89">
        <v>28.47</v>
      </c>
      <c r="G73" s="89">
        <v>22.97</v>
      </c>
      <c r="H73" s="113">
        <v>23.05</v>
      </c>
      <c r="I73" s="87">
        <v>36.96</v>
      </c>
      <c r="J73" s="87">
        <v>29.66</v>
      </c>
      <c r="K73" s="87">
        <v>33.200000000000003</v>
      </c>
      <c r="L73" s="131">
        <v>33.200000000000003</v>
      </c>
      <c r="M73" s="132">
        <v>36.21</v>
      </c>
      <c r="N73" s="133">
        <v>26.6</v>
      </c>
      <c r="O73" s="133">
        <v>25.43</v>
      </c>
      <c r="P73" s="133">
        <v>30.92</v>
      </c>
      <c r="Q73" s="133">
        <v>23.01</v>
      </c>
      <c r="R73" s="134">
        <v>25.26</v>
      </c>
      <c r="S73" s="135">
        <v>25.58</v>
      </c>
      <c r="T73" s="135">
        <v>28.38</v>
      </c>
      <c r="U73" s="135">
        <v>29.3</v>
      </c>
      <c r="V73" s="134">
        <v>30.42</v>
      </c>
      <c r="W73" s="134">
        <v>35.6</v>
      </c>
      <c r="X73" s="56">
        <v>27.3</v>
      </c>
      <c r="Y73" s="54">
        <v>20.93</v>
      </c>
      <c r="Z73" s="55">
        <v>34.799999999999997</v>
      </c>
    </row>
    <row r="74" spans="2:26" ht="15.75">
      <c r="B74" s="16"/>
      <c r="C74" s="147"/>
      <c r="D74" s="89"/>
      <c r="E74" s="89"/>
      <c r="F74" s="89"/>
      <c r="G74" s="89"/>
      <c r="H74" s="113"/>
      <c r="I74" s="87"/>
      <c r="J74" s="87"/>
      <c r="K74" s="87"/>
      <c r="L74" s="111"/>
      <c r="M74" s="132"/>
      <c r="N74" s="87"/>
      <c r="O74" s="87"/>
      <c r="P74" s="87"/>
      <c r="Q74" s="87"/>
      <c r="R74" s="134"/>
      <c r="S74" s="89"/>
      <c r="T74" s="89"/>
      <c r="U74" s="89"/>
      <c r="V74" s="134"/>
      <c r="W74" s="134"/>
      <c r="X74" s="56"/>
      <c r="Y74" s="56"/>
      <c r="Z74" s="57"/>
    </row>
    <row r="75" spans="2:26" ht="29.25">
      <c r="B75" s="6" t="s">
        <v>60</v>
      </c>
      <c r="C75" s="79">
        <v>357.18</v>
      </c>
      <c r="D75" s="79">
        <v>341.03000000000003</v>
      </c>
      <c r="E75" s="90">
        <v>253.13000000000002</v>
      </c>
      <c r="F75" s="90">
        <v>322.13</v>
      </c>
      <c r="G75" s="90">
        <v>271.84999999999997</v>
      </c>
      <c r="H75" s="137">
        <f>SUM(H77:H81)</f>
        <v>294.81</v>
      </c>
      <c r="I75" s="90">
        <v>214.04000000000002</v>
      </c>
      <c r="J75" s="90">
        <v>245.45</v>
      </c>
      <c r="K75" s="90">
        <v>313.84999999999997</v>
      </c>
      <c r="L75" s="36">
        <f>SUM(L77:L81)</f>
        <v>265.60000000000002</v>
      </c>
      <c r="M75" s="36">
        <f t="shared" ref="M75:Z75" si="7">SUM(M77:M81)</f>
        <v>243.14999999999998</v>
      </c>
      <c r="N75" s="90">
        <v>148.74999999999997</v>
      </c>
      <c r="O75" s="90">
        <v>219.42999999999998</v>
      </c>
      <c r="P75" s="90">
        <v>191.44</v>
      </c>
      <c r="Q75" s="90">
        <v>132.67000000000002</v>
      </c>
      <c r="R75" s="36">
        <f t="shared" si="7"/>
        <v>100.85000000000001</v>
      </c>
      <c r="S75" s="90">
        <v>109.35999999999999</v>
      </c>
      <c r="T75" s="90">
        <v>103.64</v>
      </c>
      <c r="U75" s="90">
        <v>161.70000000000005</v>
      </c>
      <c r="V75" s="36">
        <f t="shared" si="7"/>
        <v>188.01999999999998</v>
      </c>
      <c r="W75" s="36">
        <f t="shared" si="7"/>
        <v>161.29999999999998</v>
      </c>
      <c r="X75" s="36">
        <f t="shared" si="7"/>
        <v>164.70000000000002</v>
      </c>
      <c r="Y75" s="36">
        <f t="shared" si="7"/>
        <v>137.71</v>
      </c>
      <c r="Z75" s="37">
        <f t="shared" si="7"/>
        <v>115.29999999999998</v>
      </c>
    </row>
    <row r="76" spans="2:26" ht="15.75">
      <c r="B76" s="9" t="s">
        <v>4</v>
      </c>
      <c r="C76" s="147"/>
      <c r="D76" s="122"/>
      <c r="E76" s="122"/>
      <c r="F76" s="99"/>
      <c r="G76" s="99"/>
      <c r="H76" s="141"/>
      <c r="I76" s="97"/>
      <c r="J76" s="97"/>
      <c r="K76" s="97"/>
      <c r="L76" s="141"/>
      <c r="M76" s="141"/>
      <c r="N76" s="97"/>
      <c r="O76" s="97"/>
      <c r="P76" s="97"/>
      <c r="Q76" s="97"/>
      <c r="R76" s="141"/>
      <c r="S76" s="99"/>
      <c r="T76" s="99"/>
      <c r="U76" s="99"/>
      <c r="V76" s="142"/>
      <c r="W76" s="142"/>
      <c r="X76" s="42"/>
      <c r="Y76" s="42"/>
      <c r="Z76" s="43"/>
    </row>
    <row r="77" spans="2:26" ht="15.75">
      <c r="B77" s="9" t="s">
        <v>61</v>
      </c>
      <c r="C77" s="120">
        <v>35.18</v>
      </c>
      <c r="D77" s="89">
        <v>56.29</v>
      </c>
      <c r="E77" s="107">
        <v>50.99</v>
      </c>
      <c r="F77" s="107">
        <v>87.38</v>
      </c>
      <c r="G77" s="107">
        <v>65.86</v>
      </c>
      <c r="H77" s="123">
        <v>82.64</v>
      </c>
      <c r="I77" s="124">
        <v>54.83</v>
      </c>
      <c r="J77" s="124">
        <v>75.180000000000007</v>
      </c>
      <c r="K77" s="124">
        <v>76.64</v>
      </c>
      <c r="L77" s="125">
        <v>59.2</v>
      </c>
      <c r="M77" s="126">
        <v>55.97</v>
      </c>
      <c r="N77" s="106">
        <v>51.4</v>
      </c>
      <c r="O77" s="106">
        <v>60.23</v>
      </c>
      <c r="P77" s="106">
        <v>49.77</v>
      </c>
      <c r="Q77" s="106">
        <v>48.06</v>
      </c>
      <c r="R77" s="30">
        <v>47</v>
      </c>
      <c r="S77" s="107">
        <v>51.17</v>
      </c>
      <c r="T77" s="107">
        <v>47.09</v>
      </c>
      <c r="U77" s="107">
        <v>59.9</v>
      </c>
      <c r="V77" s="30">
        <v>60.05</v>
      </c>
      <c r="W77" s="30">
        <v>43.2</v>
      </c>
      <c r="X77" s="58">
        <v>43.7</v>
      </c>
      <c r="Y77" s="50">
        <v>64.09</v>
      </c>
      <c r="Z77" s="51">
        <v>43.7</v>
      </c>
    </row>
    <row r="78" spans="2:26" ht="15.75">
      <c r="B78" s="9" t="s">
        <v>62</v>
      </c>
      <c r="C78" s="120">
        <v>12.89</v>
      </c>
      <c r="D78" s="89">
        <v>11.87</v>
      </c>
      <c r="E78" s="89">
        <v>5.87</v>
      </c>
      <c r="F78" s="89">
        <v>27.51</v>
      </c>
      <c r="G78" s="89">
        <v>28.68</v>
      </c>
      <c r="H78" s="113">
        <v>30.61</v>
      </c>
      <c r="I78" s="87">
        <v>31.95</v>
      </c>
      <c r="J78" s="87">
        <v>20.82</v>
      </c>
      <c r="K78" s="87">
        <v>20.55</v>
      </c>
      <c r="L78" s="131">
        <v>22.1</v>
      </c>
      <c r="M78" s="132">
        <v>19.32</v>
      </c>
      <c r="N78" s="133">
        <v>18.73</v>
      </c>
      <c r="O78" s="133">
        <v>19.66</v>
      </c>
      <c r="P78" s="133">
        <v>19.989999999999998</v>
      </c>
      <c r="Q78" s="133">
        <v>20.62</v>
      </c>
      <c r="R78" s="134">
        <v>20.94</v>
      </c>
      <c r="S78" s="135">
        <v>19.399999999999999</v>
      </c>
      <c r="T78" s="135">
        <v>21.63</v>
      </c>
      <c r="U78" s="135">
        <v>22.8</v>
      </c>
      <c r="V78" s="134">
        <v>24.2</v>
      </c>
      <c r="W78" s="134">
        <v>26.1</v>
      </c>
      <c r="X78" s="56">
        <v>25.6</v>
      </c>
      <c r="Y78" s="54">
        <v>25.74</v>
      </c>
      <c r="Z78" s="55">
        <v>25.4</v>
      </c>
    </row>
    <row r="79" spans="2:26" ht="15.75">
      <c r="B79" s="9" t="s">
        <v>63</v>
      </c>
      <c r="C79" s="120">
        <v>297.33</v>
      </c>
      <c r="D79" s="89">
        <v>259.7</v>
      </c>
      <c r="E79" s="89">
        <v>184.38</v>
      </c>
      <c r="F79" s="89">
        <v>192.15</v>
      </c>
      <c r="G79" s="89">
        <v>163.47999999999999</v>
      </c>
      <c r="H79" s="113">
        <v>166.02</v>
      </c>
      <c r="I79" s="87">
        <v>116.15</v>
      </c>
      <c r="J79" s="87">
        <v>141.53</v>
      </c>
      <c r="K79" s="87">
        <v>206.21</v>
      </c>
      <c r="L79" s="131">
        <v>166.6</v>
      </c>
      <c r="M79" s="132">
        <v>152.38999999999999</v>
      </c>
      <c r="N79" s="133">
        <v>61.64</v>
      </c>
      <c r="O79" s="133">
        <v>120.44</v>
      </c>
      <c r="P79" s="112">
        <v>102.31</v>
      </c>
      <c r="Q79" s="112">
        <v>54.08</v>
      </c>
      <c r="R79" s="32">
        <v>21.12</v>
      </c>
      <c r="S79" s="89">
        <v>22.75</v>
      </c>
      <c r="T79" s="89">
        <v>23.05</v>
      </c>
      <c r="U79" s="89">
        <v>65.400000000000006</v>
      </c>
      <c r="V79" s="32">
        <v>87.94</v>
      </c>
      <c r="W79" s="32">
        <v>82.7</v>
      </c>
      <c r="X79" s="56">
        <v>86.4</v>
      </c>
      <c r="Y79" s="52">
        <v>35.200000000000003</v>
      </c>
      <c r="Z79" s="53">
        <v>34.799999999999997</v>
      </c>
    </row>
    <row r="80" spans="2:26" ht="15.75">
      <c r="B80" s="9" t="s">
        <v>64</v>
      </c>
      <c r="C80" s="120">
        <v>2.06</v>
      </c>
      <c r="D80" s="89">
        <v>1.75</v>
      </c>
      <c r="E80" s="89">
        <v>1.18</v>
      </c>
      <c r="F80" s="89">
        <v>2.33</v>
      </c>
      <c r="G80" s="89">
        <v>0.64</v>
      </c>
      <c r="H80" s="113">
        <v>0.55000000000000004</v>
      </c>
      <c r="I80" s="87">
        <v>1.27</v>
      </c>
      <c r="J80" s="87">
        <v>1.38</v>
      </c>
      <c r="K80" s="87">
        <v>2</v>
      </c>
      <c r="L80" s="131">
        <v>2</v>
      </c>
      <c r="M80" s="132">
        <v>1.9</v>
      </c>
      <c r="N80" s="133">
        <v>2.25</v>
      </c>
      <c r="O80" s="133">
        <v>3.04</v>
      </c>
      <c r="P80" s="133">
        <v>3.5</v>
      </c>
      <c r="Q80" s="133">
        <v>1.22</v>
      </c>
      <c r="R80" s="134">
        <v>4.93</v>
      </c>
      <c r="S80" s="135">
        <v>4.6900000000000004</v>
      </c>
      <c r="T80" s="135">
        <v>3.39</v>
      </c>
      <c r="U80" s="135">
        <v>5.3</v>
      </c>
      <c r="V80" s="134">
        <v>8.01</v>
      </c>
      <c r="W80" s="134">
        <v>4.5999999999999996</v>
      </c>
      <c r="X80" s="56">
        <v>4.4000000000000004</v>
      </c>
      <c r="Y80" s="54">
        <v>4.43</v>
      </c>
      <c r="Z80" s="55">
        <v>2.1</v>
      </c>
    </row>
    <row r="81" spans="2:26" ht="15.75">
      <c r="B81" s="9" t="s">
        <v>65</v>
      </c>
      <c r="C81" s="120">
        <v>9.7200000000000006</v>
      </c>
      <c r="D81" s="89">
        <v>11.42</v>
      </c>
      <c r="E81" s="89">
        <v>10.71</v>
      </c>
      <c r="F81" s="89">
        <v>12.76</v>
      </c>
      <c r="G81" s="89">
        <v>13.19</v>
      </c>
      <c r="H81" s="144">
        <v>14.99</v>
      </c>
      <c r="I81" s="89">
        <v>9.84</v>
      </c>
      <c r="J81" s="87">
        <v>6.54</v>
      </c>
      <c r="K81" s="87">
        <v>8.4499999999999993</v>
      </c>
      <c r="L81" s="110">
        <v>15.7</v>
      </c>
      <c r="M81" s="111">
        <v>13.57</v>
      </c>
      <c r="N81" s="112">
        <v>14.73</v>
      </c>
      <c r="O81" s="112">
        <v>16.059999999999999</v>
      </c>
      <c r="P81" s="112">
        <v>15.87</v>
      </c>
      <c r="Q81" s="112">
        <v>8.69</v>
      </c>
      <c r="R81" s="32">
        <v>6.86</v>
      </c>
      <c r="S81" s="89">
        <v>11.35</v>
      </c>
      <c r="T81" s="89">
        <v>8.48</v>
      </c>
      <c r="U81" s="89">
        <v>8.3000000000000007</v>
      </c>
      <c r="V81" s="32">
        <v>7.82</v>
      </c>
      <c r="W81" s="32">
        <v>4.7</v>
      </c>
      <c r="X81" s="56">
        <v>4.5999999999999996</v>
      </c>
      <c r="Y81" s="52">
        <v>8.25</v>
      </c>
      <c r="Z81" s="53">
        <v>9.3000000000000007</v>
      </c>
    </row>
    <row r="82" spans="2:26" ht="15.75">
      <c r="B82" s="7"/>
      <c r="C82" s="120"/>
      <c r="D82" s="89"/>
      <c r="E82" s="89"/>
      <c r="F82" s="89"/>
      <c r="G82" s="89"/>
      <c r="H82" s="145"/>
      <c r="I82" s="87"/>
      <c r="J82" s="87"/>
      <c r="K82" s="87"/>
      <c r="L82" s="146"/>
      <c r="M82" s="146"/>
      <c r="N82" s="87"/>
      <c r="O82" s="87"/>
      <c r="P82" s="87"/>
      <c r="Q82" s="87"/>
      <c r="R82" s="4"/>
      <c r="S82" s="89"/>
      <c r="T82" s="89"/>
      <c r="U82" s="89"/>
      <c r="V82" s="3"/>
      <c r="W82" s="3"/>
      <c r="X82" s="3"/>
      <c r="Y82" s="3"/>
      <c r="Z82" s="44"/>
    </row>
    <row r="83" spans="2:26" ht="29.25">
      <c r="B83" s="17" t="s">
        <v>66</v>
      </c>
      <c r="C83" s="79">
        <v>10.799999999999999</v>
      </c>
      <c r="D83" s="79">
        <v>18.05</v>
      </c>
      <c r="E83" s="90">
        <v>18.149999999999999</v>
      </c>
      <c r="F83" s="90">
        <v>20.72</v>
      </c>
      <c r="G83" s="90">
        <v>19.04</v>
      </c>
      <c r="H83" s="137">
        <f t="shared" ref="H83:Z83" si="8">SUM(H85:H90)</f>
        <v>19.849999999999998</v>
      </c>
      <c r="I83" s="90">
        <v>22.84</v>
      </c>
      <c r="J83" s="90">
        <v>26.97</v>
      </c>
      <c r="K83" s="90">
        <v>33.769999999999996</v>
      </c>
      <c r="L83" s="36">
        <f>SUM(L85:L90)</f>
        <v>22.38</v>
      </c>
      <c r="M83" s="36">
        <f t="shared" si="8"/>
        <v>24.270000000000003</v>
      </c>
      <c r="N83" s="90">
        <v>26.05</v>
      </c>
      <c r="O83" s="90">
        <v>38.020000000000003</v>
      </c>
      <c r="P83" s="90">
        <v>31.7</v>
      </c>
      <c r="Q83" s="90">
        <v>18.529999999999998</v>
      </c>
      <c r="R83" s="36">
        <f t="shared" si="8"/>
        <v>20.880000000000003</v>
      </c>
      <c r="S83" s="90">
        <v>21.67</v>
      </c>
      <c r="T83" s="90">
        <v>39.07</v>
      </c>
      <c r="U83" s="90">
        <v>31.51</v>
      </c>
      <c r="V83" s="36">
        <f t="shared" si="8"/>
        <v>30.830000000000002</v>
      </c>
      <c r="W83" s="36">
        <f t="shared" si="8"/>
        <v>27.049999999999997</v>
      </c>
      <c r="X83" s="36">
        <f t="shared" si="8"/>
        <v>30.5</v>
      </c>
      <c r="Y83" s="36">
        <f t="shared" si="8"/>
        <v>27.200000000000003</v>
      </c>
      <c r="Z83" s="37">
        <f t="shared" si="8"/>
        <v>25.810000000000002</v>
      </c>
    </row>
    <row r="84" spans="2:26" ht="15.75">
      <c r="B84" s="9" t="s">
        <v>4</v>
      </c>
      <c r="C84" s="120"/>
      <c r="D84" s="122"/>
      <c r="E84" s="122"/>
      <c r="F84" s="99"/>
      <c r="G84" s="99"/>
      <c r="H84" s="141"/>
      <c r="I84" s="97"/>
      <c r="J84" s="97"/>
      <c r="K84" s="97"/>
      <c r="L84" s="141"/>
      <c r="M84" s="141"/>
      <c r="N84" s="97"/>
      <c r="O84" s="97"/>
      <c r="P84" s="97"/>
      <c r="Q84" s="97"/>
      <c r="R84" s="141"/>
      <c r="S84" s="99"/>
      <c r="T84" s="99"/>
      <c r="U84" s="99"/>
      <c r="V84" s="142"/>
      <c r="W84" s="142"/>
      <c r="X84" s="42"/>
      <c r="Y84" s="42"/>
      <c r="Z84" s="43"/>
    </row>
    <row r="85" spans="2:26" ht="15.75">
      <c r="B85" s="9" t="s">
        <v>67</v>
      </c>
      <c r="C85" s="120">
        <v>4.4000000000000004</v>
      </c>
      <c r="D85" s="89">
        <v>4.12</v>
      </c>
      <c r="E85" s="107">
        <v>2.71</v>
      </c>
      <c r="F85" s="107">
        <v>5.21</v>
      </c>
      <c r="G85" s="107">
        <v>3.88</v>
      </c>
      <c r="H85" s="123">
        <v>2.73</v>
      </c>
      <c r="I85" s="124">
        <v>2.7</v>
      </c>
      <c r="J85" s="124">
        <v>1.93</v>
      </c>
      <c r="K85" s="124">
        <v>2.95</v>
      </c>
      <c r="L85" s="104">
        <v>2.8</v>
      </c>
      <c r="M85" s="105">
        <v>2.78</v>
      </c>
      <c r="N85" s="106">
        <v>2.85</v>
      </c>
      <c r="O85" s="106">
        <v>2.84</v>
      </c>
      <c r="P85" s="106">
        <v>2.82</v>
      </c>
      <c r="Q85" s="106">
        <v>2.46</v>
      </c>
      <c r="R85" s="30">
        <v>4.24</v>
      </c>
      <c r="S85" s="107">
        <v>3.68</v>
      </c>
      <c r="T85" s="107">
        <v>4.03</v>
      </c>
      <c r="U85" s="107">
        <v>4.2</v>
      </c>
      <c r="V85" s="30">
        <v>4.2</v>
      </c>
      <c r="W85" s="30">
        <v>4.5999999999999996</v>
      </c>
      <c r="X85" s="58">
        <v>4.9000000000000004</v>
      </c>
      <c r="Y85" s="50">
        <v>4.74</v>
      </c>
      <c r="Z85" s="51">
        <v>4.9000000000000004</v>
      </c>
    </row>
    <row r="86" spans="2:26" ht="15.75">
      <c r="B86" s="9" t="s">
        <v>68</v>
      </c>
      <c r="C86" s="120">
        <v>0.02</v>
      </c>
      <c r="D86" s="89">
        <v>2.67</v>
      </c>
      <c r="E86" s="89">
        <v>2.66</v>
      </c>
      <c r="F86" s="89">
        <v>3.69</v>
      </c>
      <c r="G86" s="89">
        <v>3.68</v>
      </c>
      <c r="H86" s="113">
        <v>3.61</v>
      </c>
      <c r="I86" s="87">
        <v>4.82</v>
      </c>
      <c r="J86" s="87">
        <v>4.76</v>
      </c>
      <c r="K86" s="87">
        <v>5.5</v>
      </c>
      <c r="L86" s="110">
        <v>5</v>
      </c>
      <c r="M86" s="111">
        <v>5.12</v>
      </c>
      <c r="N86" s="112">
        <v>5.56</v>
      </c>
      <c r="O86" s="112">
        <v>5.64</v>
      </c>
      <c r="P86" s="112">
        <v>11.03</v>
      </c>
      <c r="Q86" s="112">
        <v>7.06</v>
      </c>
      <c r="R86" s="32">
        <v>7.41</v>
      </c>
      <c r="S86" s="89">
        <v>9.41</v>
      </c>
      <c r="T86" s="89">
        <v>14.86</v>
      </c>
      <c r="U86" s="89">
        <v>12</v>
      </c>
      <c r="V86" s="32">
        <v>13.73</v>
      </c>
      <c r="W86" s="32">
        <v>11.6</v>
      </c>
      <c r="X86" s="56">
        <v>13.1</v>
      </c>
      <c r="Y86" s="52">
        <v>6.56</v>
      </c>
      <c r="Z86" s="53">
        <v>7.4</v>
      </c>
    </row>
    <row r="87" spans="2:26" ht="15.75">
      <c r="B87" s="9" t="s">
        <v>69</v>
      </c>
      <c r="C87" s="120">
        <v>0.4</v>
      </c>
      <c r="D87" s="89">
        <v>0.43</v>
      </c>
      <c r="E87" s="89">
        <v>0.16</v>
      </c>
      <c r="F87" s="89">
        <v>0.43</v>
      </c>
      <c r="G87" s="89">
        <v>0.48</v>
      </c>
      <c r="H87" s="113">
        <v>0.02</v>
      </c>
      <c r="I87" s="87">
        <v>0.04</v>
      </c>
      <c r="J87" s="87">
        <v>0.27</v>
      </c>
      <c r="K87" s="87">
        <v>0.04</v>
      </c>
      <c r="L87" s="85">
        <v>0.05</v>
      </c>
      <c r="M87" s="111">
        <v>0.16</v>
      </c>
      <c r="N87" s="112">
        <v>0.1</v>
      </c>
      <c r="O87" s="112">
        <v>0.03</v>
      </c>
      <c r="P87" s="112">
        <v>0.03</v>
      </c>
      <c r="Q87" s="112">
        <v>0.02</v>
      </c>
      <c r="R87" s="32">
        <v>0.02</v>
      </c>
      <c r="S87" s="89">
        <v>0.14000000000000001</v>
      </c>
      <c r="T87" s="89">
        <v>0.15</v>
      </c>
      <c r="U87" s="89">
        <v>0.2</v>
      </c>
      <c r="V87" s="32">
        <v>0.24</v>
      </c>
      <c r="W87" s="32">
        <v>0.4</v>
      </c>
      <c r="X87" s="56">
        <v>0.1</v>
      </c>
      <c r="Y87" s="52">
        <v>0.1</v>
      </c>
      <c r="Z87" s="53">
        <v>0.3</v>
      </c>
    </row>
    <row r="88" spans="2:26" ht="15.75">
      <c r="B88" s="9" t="s">
        <v>70</v>
      </c>
      <c r="C88" s="120">
        <v>3.53</v>
      </c>
      <c r="D88" s="89">
        <v>8.17</v>
      </c>
      <c r="E88" s="89">
        <v>8.67</v>
      </c>
      <c r="F88" s="89">
        <v>5.68</v>
      </c>
      <c r="G88" s="89">
        <v>5.33</v>
      </c>
      <c r="H88" s="113">
        <v>6.08</v>
      </c>
      <c r="I88" s="87">
        <v>11.31</v>
      </c>
      <c r="J88" s="87">
        <v>18.079999999999998</v>
      </c>
      <c r="K88" s="87">
        <v>22.21</v>
      </c>
      <c r="L88" s="110">
        <v>11.6</v>
      </c>
      <c r="M88" s="111">
        <v>13.96</v>
      </c>
      <c r="N88" s="112">
        <v>14.16</v>
      </c>
      <c r="O88" s="112">
        <v>22.47</v>
      </c>
      <c r="P88" s="112">
        <v>14.43</v>
      </c>
      <c r="Q88" s="112">
        <v>5.64</v>
      </c>
      <c r="R88" s="32">
        <v>5.81</v>
      </c>
      <c r="S88" s="89">
        <v>4.8600000000000003</v>
      </c>
      <c r="T88" s="89">
        <v>14.6</v>
      </c>
      <c r="U88" s="89">
        <v>8</v>
      </c>
      <c r="V88" s="32">
        <v>7.01</v>
      </c>
      <c r="W88" s="32">
        <v>7.2</v>
      </c>
      <c r="X88" s="56">
        <v>5.8</v>
      </c>
      <c r="Y88" s="52">
        <v>7.06</v>
      </c>
      <c r="Z88" s="53">
        <v>6.9</v>
      </c>
    </row>
    <row r="89" spans="2:26" ht="15.75">
      <c r="B89" s="9" t="s">
        <v>71</v>
      </c>
      <c r="C89" s="120">
        <v>2.44</v>
      </c>
      <c r="D89" s="89">
        <v>2.66</v>
      </c>
      <c r="E89" s="89">
        <v>3.93</v>
      </c>
      <c r="F89" s="89">
        <v>5.69</v>
      </c>
      <c r="G89" s="89">
        <v>5.67</v>
      </c>
      <c r="H89" s="113">
        <v>7.39</v>
      </c>
      <c r="I89" s="87">
        <v>3.95</v>
      </c>
      <c r="J89" s="87">
        <v>1.93</v>
      </c>
      <c r="K89" s="87">
        <v>3.07</v>
      </c>
      <c r="L89" s="110">
        <v>2.9</v>
      </c>
      <c r="M89" s="111">
        <v>2.2200000000000002</v>
      </c>
      <c r="N89" s="112">
        <v>3.36</v>
      </c>
      <c r="O89" s="112">
        <v>7.02</v>
      </c>
      <c r="P89" s="112">
        <v>3.38</v>
      </c>
      <c r="Q89" s="112">
        <v>3.33</v>
      </c>
      <c r="R89" s="32">
        <v>3.39</v>
      </c>
      <c r="S89" s="89">
        <v>3.57</v>
      </c>
      <c r="T89" s="89">
        <v>5.42</v>
      </c>
      <c r="U89" s="89">
        <v>7.1</v>
      </c>
      <c r="V89" s="32">
        <v>5.6</v>
      </c>
      <c r="W89" s="32">
        <v>3.2</v>
      </c>
      <c r="X89" s="56">
        <v>6.6</v>
      </c>
      <c r="Y89" s="52">
        <v>8.73</v>
      </c>
      <c r="Z89" s="53">
        <v>6.3</v>
      </c>
    </row>
    <row r="90" spans="2:26" ht="15.75">
      <c r="B90" s="9" t="s">
        <v>72</v>
      </c>
      <c r="C90" s="120">
        <v>0.01</v>
      </c>
      <c r="D90" s="89" t="s">
        <v>0</v>
      </c>
      <c r="E90" s="89">
        <v>0.02</v>
      </c>
      <c r="F90" s="89">
        <v>0.02</v>
      </c>
      <c r="G90" s="89" t="s">
        <v>0</v>
      </c>
      <c r="H90" s="113">
        <v>0.02</v>
      </c>
      <c r="I90" s="87">
        <v>0.02</v>
      </c>
      <c r="J90" s="89" t="s">
        <v>0</v>
      </c>
      <c r="K90" s="89" t="s">
        <v>0</v>
      </c>
      <c r="L90" s="150">
        <v>0.03</v>
      </c>
      <c r="M90" s="132">
        <v>0.03</v>
      </c>
      <c r="N90" s="133">
        <v>0.02</v>
      </c>
      <c r="O90" s="133">
        <v>0.02</v>
      </c>
      <c r="P90" s="133">
        <v>0.01</v>
      </c>
      <c r="Q90" s="133">
        <v>0.02</v>
      </c>
      <c r="R90" s="134">
        <v>0.01</v>
      </c>
      <c r="S90" s="135">
        <v>0.01</v>
      </c>
      <c r="T90" s="135">
        <v>0.01</v>
      </c>
      <c r="U90" s="135">
        <v>0.01</v>
      </c>
      <c r="V90" s="134">
        <v>0.05</v>
      </c>
      <c r="W90" s="134">
        <v>0.05</v>
      </c>
      <c r="X90" s="56">
        <v>0</v>
      </c>
      <c r="Y90" s="54">
        <v>0.01</v>
      </c>
      <c r="Z90" s="55">
        <v>0.01</v>
      </c>
    </row>
    <row r="91" spans="2:26" ht="15.75">
      <c r="B91" s="13"/>
      <c r="C91" s="120"/>
      <c r="D91" s="89"/>
      <c r="E91" s="89"/>
      <c r="F91" s="89"/>
      <c r="G91" s="89"/>
      <c r="H91" s="139"/>
      <c r="I91" s="87"/>
      <c r="J91" s="87"/>
      <c r="K91" s="87"/>
      <c r="L91" s="34"/>
      <c r="M91" s="34"/>
      <c r="N91" s="87"/>
      <c r="O91" s="87"/>
      <c r="P91" s="87"/>
      <c r="Q91" s="87"/>
      <c r="R91" s="34"/>
      <c r="S91" s="89"/>
      <c r="T91" s="89"/>
      <c r="U91" s="89"/>
      <c r="V91" s="34"/>
      <c r="W91" s="34"/>
      <c r="X91" s="34"/>
      <c r="Y91" s="34"/>
      <c r="Z91" s="35"/>
    </row>
    <row r="92" spans="2:26" ht="29.25">
      <c r="B92" s="17" t="s">
        <v>73</v>
      </c>
      <c r="C92" s="79">
        <v>662.6</v>
      </c>
      <c r="D92" s="79">
        <v>1216.27</v>
      </c>
      <c r="E92" s="90">
        <v>1192.78</v>
      </c>
      <c r="F92" s="90">
        <v>1190.44</v>
      </c>
      <c r="G92" s="90">
        <v>1155.79</v>
      </c>
      <c r="H92" s="140">
        <f>SUM(H94:H100)</f>
        <v>1207.8999999999999</v>
      </c>
      <c r="I92" s="90">
        <v>1253.78</v>
      </c>
      <c r="J92" s="90">
        <v>1326.33</v>
      </c>
      <c r="K92" s="90">
        <v>1390.1899999999998</v>
      </c>
      <c r="L92" s="40">
        <f>SUM(L94:L100)</f>
        <v>1302.9000000000001</v>
      </c>
      <c r="M92" s="40">
        <f t="shared" ref="M92:Z92" si="9">SUM(M94:M100)</f>
        <v>1343.24</v>
      </c>
      <c r="N92" s="90">
        <v>1263.47</v>
      </c>
      <c r="O92" s="90">
        <v>1433.9199999999998</v>
      </c>
      <c r="P92" s="90">
        <v>1481.39</v>
      </c>
      <c r="Q92" s="90">
        <v>1445.31</v>
      </c>
      <c r="R92" s="40">
        <f t="shared" si="9"/>
        <v>1288.45</v>
      </c>
      <c r="S92" s="90">
        <v>1219.3599999999999</v>
      </c>
      <c r="T92" s="90">
        <v>1192.5899999999999</v>
      </c>
      <c r="U92" s="90">
        <v>1141.3000000000002</v>
      </c>
      <c r="V92" s="40">
        <f t="shared" si="9"/>
        <v>1237.78</v>
      </c>
      <c r="W92" s="40">
        <f t="shared" si="9"/>
        <v>947.2</v>
      </c>
      <c r="X92" s="40">
        <f t="shared" si="9"/>
        <v>659.30000000000007</v>
      </c>
      <c r="Y92" s="40">
        <f t="shared" si="9"/>
        <v>775.56999999999994</v>
      </c>
      <c r="Z92" s="41">
        <f t="shared" si="9"/>
        <v>658.7</v>
      </c>
    </row>
    <row r="93" spans="2:26" ht="15.75">
      <c r="B93" s="9" t="s">
        <v>4</v>
      </c>
      <c r="C93" s="120"/>
      <c r="D93" s="122"/>
      <c r="E93" s="122"/>
      <c r="F93" s="99"/>
      <c r="G93" s="99"/>
      <c r="H93" s="141"/>
      <c r="I93" s="97"/>
      <c r="J93" s="97"/>
      <c r="K93" s="97"/>
      <c r="L93" s="141"/>
      <c r="M93" s="141"/>
      <c r="N93" s="97"/>
      <c r="O93" s="97"/>
      <c r="P93" s="97"/>
      <c r="Q93" s="97"/>
      <c r="R93" s="141"/>
      <c r="S93" s="99"/>
      <c r="T93" s="99"/>
      <c r="U93" s="99"/>
      <c r="V93" s="142"/>
      <c r="W93" s="142"/>
      <c r="X93" s="42"/>
      <c r="Y93" s="42"/>
      <c r="Z93" s="43"/>
    </row>
    <row r="94" spans="2:26" ht="15.75">
      <c r="B94" s="9" t="s">
        <v>74</v>
      </c>
      <c r="C94" s="120">
        <v>12.33</v>
      </c>
      <c r="D94" s="89">
        <v>0.76</v>
      </c>
      <c r="E94" s="107">
        <v>461.35</v>
      </c>
      <c r="F94" s="107">
        <v>493.92</v>
      </c>
      <c r="G94" s="107">
        <v>509.78</v>
      </c>
      <c r="H94" s="123">
        <v>514.4</v>
      </c>
      <c r="I94" s="124">
        <v>560.73</v>
      </c>
      <c r="J94" s="124">
        <v>612.5</v>
      </c>
      <c r="K94" s="124">
        <v>643.85</v>
      </c>
      <c r="L94" s="125">
        <v>594.79999999999995</v>
      </c>
      <c r="M94" s="126">
        <v>608.97</v>
      </c>
      <c r="N94" s="127">
        <v>641.17999999999995</v>
      </c>
      <c r="O94" s="127">
        <v>669.22</v>
      </c>
      <c r="P94" s="127">
        <v>664.44</v>
      </c>
      <c r="Q94" s="127">
        <v>641.27</v>
      </c>
      <c r="R94" s="128">
        <v>524.47</v>
      </c>
      <c r="S94" s="129">
        <v>525.99</v>
      </c>
      <c r="T94" s="129">
        <v>557.01</v>
      </c>
      <c r="U94" s="129">
        <v>517.29999999999995</v>
      </c>
      <c r="V94" s="128">
        <v>471.73</v>
      </c>
      <c r="W94" s="128">
        <v>301.5</v>
      </c>
      <c r="X94" s="58">
        <v>10.4</v>
      </c>
      <c r="Y94" s="58">
        <v>10.09</v>
      </c>
      <c r="Z94" s="59">
        <v>9.9</v>
      </c>
    </row>
    <row r="95" spans="2:26" ht="15.75">
      <c r="B95" s="9" t="s">
        <v>75</v>
      </c>
      <c r="C95" s="120">
        <v>70.11</v>
      </c>
      <c r="D95" s="89">
        <v>50.15</v>
      </c>
      <c r="E95" s="89">
        <v>57.64</v>
      </c>
      <c r="F95" s="89">
        <v>57.02</v>
      </c>
      <c r="G95" s="89">
        <v>52.84</v>
      </c>
      <c r="H95" s="113">
        <v>57.37</v>
      </c>
      <c r="I95" s="87">
        <v>57.77</v>
      </c>
      <c r="J95" s="87">
        <v>77.709999999999994</v>
      </c>
      <c r="K95" s="87">
        <v>64.97</v>
      </c>
      <c r="L95" s="131">
        <v>69.900000000000006</v>
      </c>
      <c r="M95" s="132">
        <v>61</v>
      </c>
      <c r="N95" s="133">
        <v>21.29</v>
      </c>
      <c r="O95" s="133">
        <v>19.79</v>
      </c>
      <c r="P95" s="133">
        <v>65.62</v>
      </c>
      <c r="Q95" s="133">
        <v>72.959999999999994</v>
      </c>
      <c r="R95" s="134">
        <v>108.72</v>
      </c>
      <c r="S95" s="135">
        <v>91.88</v>
      </c>
      <c r="T95" s="135">
        <v>101.87</v>
      </c>
      <c r="U95" s="135">
        <v>103.7</v>
      </c>
      <c r="V95" s="134">
        <v>88.28</v>
      </c>
      <c r="W95" s="134">
        <v>93.3</v>
      </c>
      <c r="X95" s="56">
        <v>89.2</v>
      </c>
      <c r="Y95" s="56">
        <v>121.63</v>
      </c>
      <c r="Z95" s="57">
        <v>104.1</v>
      </c>
    </row>
    <row r="96" spans="2:26" ht="15.75">
      <c r="B96" s="9" t="s">
        <v>76</v>
      </c>
      <c r="C96" s="120">
        <v>55.93</v>
      </c>
      <c r="D96" s="89">
        <v>50.81</v>
      </c>
      <c r="E96" s="89">
        <v>52.22</v>
      </c>
      <c r="F96" s="89">
        <v>103.45</v>
      </c>
      <c r="G96" s="89">
        <v>54.73</v>
      </c>
      <c r="H96" s="113">
        <v>63.17</v>
      </c>
      <c r="I96" s="87">
        <v>45.93</v>
      </c>
      <c r="J96" s="87">
        <v>19.27</v>
      </c>
      <c r="K96" s="87">
        <v>55.39</v>
      </c>
      <c r="L96" s="131">
        <v>55.2</v>
      </c>
      <c r="M96" s="132">
        <v>97.96</v>
      </c>
      <c r="N96" s="133">
        <v>68.36</v>
      </c>
      <c r="O96" s="133">
        <v>64.69</v>
      </c>
      <c r="P96" s="133">
        <v>55.88</v>
      </c>
      <c r="Q96" s="133">
        <v>59.08</v>
      </c>
      <c r="R96" s="134">
        <v>56.93</v>
      </c>
      <c r="S96" s="135">
        <v>35.630000000000003</v>
      </c>
      <c r="T96" s="135">
        <v>56.79</v>
      </c>
      <c r="U96" s="135">
        <v>55.2</v>
      </c>
      <c r="V96" s="134">
        <v>39.869999999999997</v>
      </c>
      <c r="W96" s="134">
        <v>51</v>
      </c>
      <c r="X96" s="56">
        <v>60</v>
      </c>
      <c r="Y96" s="56">
        <v>62.15</v>
      </c>
      <c r="Z96" s="57">
        <v>48.6</v>
      </c>
    </row>
    <row r="97" spans="2:26" ht="15.75">
      <c r="B97" s="9" t="s">
        <v>77</v>
      </c>
      <c r="C97" s="120">
        <v>135.31</v>
      </c>
      <c r="D97" s="89">
        <v>79.3</v>
      </c>
      <c r="E97" s="89">
        <v>78.05</v>
      </c>
      <c r="F97" s="89">
        <v>106.16</v>
      </c>
      <c r="G97" s="89">
        <v>91.67</v>
      </c>
      <c r="H97" s="113">
        <v>95.85</v>
      </c>
      <c r="I97" s="87">
        <v>103.65</v>
      </c>
      <c r="J97" s="87">
        <v>121.66</v>
      </c>
      <c r="K97" s="87">
        <v>109.89</v>
      </c>
      <c r="L97" s="131">
        <v>128.80000000000001</v>
      </c>
      <c r="M97" s="132">
        <v>102.1</v>
      </c>
      <c r="N97" s="133">
        <v>104.5</v>
      </c>
      <c r="O97" s="133">
        <v>104.67</v>
      </c>
      <c r="P97" s="133">
        <v>104.66</v>
      </c>
      <c r="Q97" s="133">
        <v>107.18</v>
      </c>
      <c r="R97" s="134">
        <v>108.82</v>
      </c>
      <c r="S97" s="135">
        <v>108.04</v>
      </c>
      <c r="T97" s="135">
        <v>72.5</v>
      </c>
      <c r="U97" s="135">
        <v>72.099999999999994</v>
      </c>
      <c r="V97" s="134">
        <v>207.7</v>
      </c>
      <c r="W97" s="134">
        <v>155.4</v>
      </c>
      <c r="X97" s="56">
        <v>160.1</v>
      </c>
      <c r="Y97" s="56">
        <v>184.63</v>
      </c>
      <c r="Z97" s="57">
        <v>144.5</v>
      </c>
    </row>
    <row r="98" spans="2:26" ht="15.75">
      <c r="B98" s="9" t="s">
        <v>78</v>
      </c>
      <c r="C98" s="120">
        <v>122.41</v>
      </c>
      <c r="D98" s="89">
        <v>63.04</v>
      </c>
      <c r="E98" s="89">
        <v>99.99</v>
      </c>
      <c r="F98" s="89">
        <v>43.93</v>
      </c>
      <c r="G98" s="89">
        <v>53.08</v>
      </c>
      <c r="H98" s="113">
        <v>100.53</v>
      </c>
      <c r="I98" s="87">
        <v>45.08</v>
      </c>
      <c r="J98" s="87">
        <v>44</v>
      </c>
      <c r="K98" s="87">
        <v>80.5</v>
      </c>
      <c r="L98" s="131">
        <v>46.6</v>
      </c>
      <c r="M98" s="132">
        <v>66.12</v>
      </c>
      <c r="N98" s="133">
        <v>0.13</v>
      </c>
      <c r="O98" s="133">
        <v>72.69</v>
      </c>
      <c r="P98" s="133">
        <v>72.56</v>
      </c>
      <c r="Q98" s="133">
        <v>73.010000000000005</v>
      </c>
      <c r="R98" s="134">
        <v>73.12</v>
      </c>
      <c r="S98" s="135">
        <v>90.78</v>
      </c>
      <c r="T98" s="135">
        <v>56.08</v>
      </c>
      <c r="U98" s="135">
        <v>45</v>
      </c>
      <c r="V98" s="134">
        <v>81.22</v>
      </c>
      <c r="W98" s="134">
        <v>86.6</v>
      </c>
      <c r="X98" s="56">
        <v>91.1</v>
      </c>
      <c r="Y98" s="56">
        <v>89.34</v>
      </c>
      <c r="Z98" s="57">
        <v>68.599999999999994</v>
      </c>
    </row>
    <row r="99" spans="2:26" ht="15.75">
      <c r="B99" s="9" t="s">
        <v>79</v>
      </c>
      <c r="C99" s="120">
        <v>180.71</v>
      </c>
      <c r="D99" s="89">
        <v>894.62</v>
      </c>
      <c r="E99" s="89">
        <v>380.47</v>
      </c>
      <c r="F99" s="89">
        <v>319.94</v>
      </c>
      <c r="G99" s="89">
        <v>325.5</v>
      </c>
      <c r="H99" s="113">
        <v>306.54000000000002</v>
      </c>
      <c r="I99" s="87">
        <v>301.87</v>
      </c>
      <c r="J99" s="87">
        <v>362.57</v>
      </c>
      <c r="K99" s="87">
        <v>349.5</v>
      </c>
      <c r="L99" s="110">
        <v>313.60000000000002</v>
      </c>
      <c r="M99" s="111">
        <v>330.82</v>
      </c>
      <c r="N99" s="112">
        <v>350.6</v>
      </c>
      <c r="O99" s="112">
        <v>370.27</v>
      </c>
      <c r="P99" s="112">
        <v>385.68</v>
      </c>
      <c r="Q99" s="112">
        <v>362.96</v>
      </c>
      <c r="R99" s="32">
        <v>289.38</v>
      </c>
      <c r="S99" s="89">
        <v>242</v>
      </c>
      <c r="T99" s="89">
        <v>211.04</v>
      </c>
      <c r="U99" s="89">
        <v>212</v>
      </c>
      <c r="V99" s="32">
        <v>209.77</v>
      </c>
      <c r="W99" s="32">
        <v>116.4</v>
      </c>
      <c r="X99" s="56">
        <v>107.1</v>
      </c>
      <c r="Y99" s="56">
        <v>153.91</v>
      </c>
      <c r="Z99" s="57">
        <v>128.9</v>
      </c>
    </row>
    <row r="100" spans="2:26" ht="15.75">
      <c r="B100" s="9" t="s">
        <v>80</v>
      </c>
      <c r="C100" s="120">
        <v>85.8</v>
      </c>
      <c r="D100" s="89">
        <v>77.59</v>
      </c>
      <c r="E100" s="89">
        <v>63.06</v>
      </c>
      <c r="F100" s="89">
        <v>66.02</v>
      </c>
      <c r="G100" s="89">
        <v>68.19</v>
      </c>
      <c r="H100" s="113">
        <v>70.040000000000006</v>
      </c>
      <c r="I100" s="87">
        <v>138.75</v>
      </c>
      <c r="J100" s="87">
        <v>88.62</v>
      </c>
      <c r="K100" s="87">
        <v>86.09</v>
      </c>
      <c r="L100" s="131">
        <v>94</v>
      </c>
      <c r="M100" s="132">
        <v>76.27</v>
      </c>
      <c r="N100" s="133">
        <v>77.41</v>
      </c>
      <c r="O100" s="133">
        <v>132.59</v>
      </c>
      <c r="P100" s="133">
        <v>132.55000000000001</v>
      </c>
      <c r="Q100" s="133">
        <v>128.85</v>
      </c>
      <c r="R100" s="134">
        <v>127.01</v>
      </c>
      <c r="S100" s="135">
        <v>125.04</v>
      </c>
      <c r="T100" s="135">
        <v>137.30000000000001</v>
      </c>
      <c r="U100" s="135">
        <v>136</v>
      </c>
      <c r="V100" s="134">
        <v>139.21</v>
      </c>
      <c r="W100" s="134">
        <v>143</v>
      </c>
      <c r="X100" s="56">
        <v>141.4</v>
      </c>
      <c r="Y100" s="56">
        <v>153.82</v>
      </c>
      <c r="Z100" s="57">
        <v>154.1</v>
      </c>
    </row>
    <row r="101" spans="2:26" ht="15.75">
      <c r="B101" s="18"/>
      <c r="C101" s="120"/>
      <c r="D101" s="89"/>
      <c r="E101" s="89"/>
      <c r="F101" s="89"/>
      <c r="G101" s="89"/>
      <c r="H101" s="151"/>
      <c r="I101" s="87"/>
      <c r="J101" s="87"/>
      <c r="K101" s="87"/>
      <c r="L101" s="75"/>
      <c r="M101" s="75"/>
      <c r="N101" s="87"/>
      <c r="O101" s="87"/>
      <c r="P101" s="87"/>
      <c r="Q101" s="87"/>
      <c r="R101" s="152"/>
      <c r="S101" s="89"/>
      <c r="T101" s="89"/>
      <c r="U101" s="89"/>
      <c r="V101" s="60"/>
      <c r="W101" s="60"/>
      <c r="X101" s="60"/>
      <c r="Y101" s="60"/>
      <c r="Z101" s="61"/>
    </row>
    <row r="102" spans="2:26" ht="29.25">
      <c r="B102" s="17" t="s">
        <v>81</v>
      </c>
      <c r="C102" s="153">
        <v>667.58</v>
      </c>
      <c r="D102" s="153">
        <v>431.37000000000006</v>
      </c>
      <c r="E102" s="154">
        <v>697.74</v>
      </c>
      <c r="F102" s="154">
        <v>761.13</v>
      </c>
      <c r="G102" s="154">
        <v>797.86999999999989</v>
      </c>
      <c r="H102" s="140">
        <f>SUM(H104:H107)</f>
        <v>821.31000000000006</v>
      </c>
      <c r="I102" s="154">
        <v>777</v>
      </c>
      <c r="J102" s="154">
        <v>933.59999999999991</v>
      </c>
      <c r="K102" s="154">
        <v>803.86</v>
      </c>
      <c r="L102" s="40">
        <f>SUM(L104:L107)</f>
        <v>813.8</v>
      </c>
      <c r="M102" s="40">
        <f t="shared" ref="M102:Z102" si="10">SUM(M104:M107)</f>
        <v>826.41</v>
      </c>
      <c r="N102" s="154">
        <v>853.48</v>
      </c>
      <c r="O102" s="154">
        <v>909.23</v>
      </c>
      <c r="P102" s="154">
        <v>907.33999999999992</v>
      </c>
      <c r="Q102" s="154">
        <v>760.81999999999994</v>
      </c>
      <c r="R102" s="40">
        <f t="shared" si="10"/>
        <v>754.12</v>
      </c>
      <c r="S102" s="154">
        <v>636.69000000000005</v>
      </c>
      <c r="T102" s="154">
        <v>649.89</v>
      </c>
      <c r="U102" s="154">
        <v>675.5</v>
      </c>
      <c r="V102" s="40">
        <f t="shared" si="10"/>
        <v>709.17</v>
      </c>
      <c r="W102" s="40">
        <f t="shared" si="10"/>
        <v>602.1</v>
      </c>
      <c r="X102" s="40">
        <f t="shared" si="10"/>
        <v>697.6</v>
      </c>
      <c r="Y102" s="40">
        <f t="shared" si="10"/>
        <v>709.69</v>
      </c>
      <c r="Z102" s="41">
        <f t="shared" si="10"/>
        <v>699</v>
      </c>
    </row>
    <row r="103" spans="2:26" ht="15.75">
      <c r="B103" s="9" t="s">
        <v>4</v>
      </c>
      <c r="C103" s="120"/>
      <c r="D103" s="122"/>
      <c r="E103" s="122"/>
      <c r="F103" s="99"/>
      <c r="G103" s="99"/>
      <c r="H103" s="155"/>
      <c r="I103" s="97"/>
      <c r="J103" s="97"/>
      <c r="K103" s="97"/>
      <c r="L103" s="155"/>
      <c r="M103" s="155"/>
      <c r="N103" s="97"/>
      <c r="O103" s="97"/>
      <c r="P103" s="97"/>
      <c r="Q103" s="97"/>
      <c r="R103" s="156"/>
      <c r="S103" s="99"/>
      <c r="T103" s="99"/>
      <c r="U103" s="99"/>
      <c r="V103" s="62"/>
      <c r="W103" s="62"/>
      <c r="X103" s="62"/>
      <c r="Y103" s="62"/>
      <c r="Z103" s="61"/>
    </row>
    <row r="104" spans="2:26" ht="15.75">
      <c r="B104" s="9" t="s">
        <v>82</v>
      </c>
      <c r="C104" s="120">
        <v>72.63</v>
      </c>
      <c r="D104" s="89">
        <v>45.75</v>
      </c>
      <c r="E104" s="107">
        <v>76.650000000000006</v>
      </c>
      <c r="F104" s="107">
        <v>65.16</v>
      </c>
      <c r="G104" s="107">
        <v>86.15</v>
      </c>
      <c r="H104" s="123">
        <v>91.09</v>
      </c>
      <c r="I104" s="124">
        <v>77.2</v>
      </c>
      <c r="J104" s="124">
        <v>93.27</v>
      </c>
      <c r="K104" s="124">
        <v>94.44</v>
      </c>
      <c r="L104" s="125">
        <v>48.9</v>
      </c>
      <c r="M104" s="126">
        <v>91.75</v>
      </c>
      <c r="N104" s="127">
        <v>97.35</v>
      </c>
      <c r="O104" s="127">
        <v>90.27</v>
      </c>
      <c r="P104" s="127">
        <v>93.87</v>
      </c>
      <c r="Q104" s="127">
        <v>94.51</v>
      </c>
      <c r="R104" s="128">
        <v>98.59</v>
      </c>
      <c r="S104" s="129">
        <v>104.07</v>
      </c>
      <c r="T104" s="129">
        <v>103.38</v>
      </c>
      <c r="U104" s="129">
        <v>107.5</v>
      </c>
      <c r="V104" s="128">
        <v>103.17</v>
      </c>
      <c r="W104" s="128">
        <v>99.1</v>
      </c>
      <c r="X104" s="73">
        <v>90.1</v>
      </c>
      <c r="Y104" s="58">
        <v>93.65</v>
      </c>
      <c r="Z104" s="59">
        <v>127.8</v>
      </c>
    </row>
    <row r="105" spans="2:26" ht="15.75">
      <c r="B105" s="9" t="s">
        <v>83</v>
      </c>
      <c r="C105" s="120">
        <v>339.73</v>
      </c>
      <c r="D105" s="89">
        <v>136.02000000000001</v>
      </c>
      <c r="E105" s="89">
        <v>307.22000000000003</v>
      </c>
      <c r="F105" s="89">
        <v>348.1</v>
      </c>
      <c r="G105" s="89">
        <v>315.52999999999997</v>
      </c>
      <c r="H105" s="113">
        <v>329.62</v>
      </c>
      <c r="I105" s="87">
        <v>278.73</v>
      </c>
      <c r="J105" s="87">
        <v>346.77</v>
      </c>
      <c r="K105" s="87">
        <v>370.09</v>
      </c>
      <c r="L105" s="131">
        <v>371.7</v>
      </c>
      <c r="M105" s="132">
        <v>363.7</v>
      </c>
      <c r="N105" s="133">
        <v>389.21</v>
      </c>
      <c r="O105" s="133">
        <v>357.58</v>
      </c>
      <c r="P105" s="133">
        <v>356.23</v>
      </c>
      <c r="Q105" s="133">
        <v>280.77999999999997</v>
      </c>
      <c r="R105" s="134">
        <v>185.55</v>
      </c>
      <c r="S105" s="135">
        <v>155.4</v>
      </c>
      <c r="T105" s="135">
        <v>158.5</v>
      </c>
      <c r="U105" s="135">
        <v>161.5</v>
      </c>
      <c r="V105" s="134">
        <v>210.16</v>
      </c>
      <c r="W105" s="134">
        <v>85.9</v>
      </c>
      <c r="X105" s="75">
        <v>164.4</v>
      </c>
      <c r="Y105" s="56">
        <v>139.02000000000001</v>
      </c>
      <c r="Z105" s="57">
        <v>197.4</v>
      </c>
    </row>
    <row r="106" spans="2:26" ht="15.75">
      <c r="B106" s="9" t="s">
        <v>84</v>
      </c>
      <c r="C106" s="120">
        <v>139.75</v>
      </c>
      <c r="D106" s="89">
        <v>150.31</v>
      </c>
      <c r="E106" s="89">
        <v>171.99</v>
      </c>
      <c r="F106" s="89">
        <v>163.03</v>
      </c>
      <c r="G106" s="89">
        <v>167.26</v>
      </c>
      <c r="H106" s="113">
        <v>175.33</v>
      </c>
      <c r="I106" s="87">
        <v>166.36</v>
      </c>
      <c r="J106" s="87">
        <v>179.57</v>
      </c>
      <c r="K106" s="87">
        <v>96.7</v>
      </c>
      <c r="L106" s="131">
        <v>121.8</v>
      </c>
      <c r="M106" s="132">
        <v>121.19</v>
      </c>
      <c r="N106" s="133">
        <v>119.98</v>
      </c>
      <c r="O106" s="133">
        <v>118.95</v>
      </c>
      <c r="P106" s="133">
        <v>124.68</v>
      </c>
      <c r="Q106" s="133">
        <v>118.83</v>
      </c>
      <c r="R106" s="134">
        <v>117.29</v>
      </c>
      <c r="S106" s="135">
        <v>124.76</v>
      </c>
      <c r="T106" s="135">
        <v>126.06</v>
      </c>
      <c r="U106" s="135">
        <v>133.30000000000001</v>
      </c>
      <c r="V106" s="134">
        <v>126.69</v>
      </c>
      <c r="W106" s="134">
        <v>133.80000000000001</v>
      </c>
      <c r="X106" s="75">
        <v>157.80000000000001</v>
      </c>
      <c r="Y106" s="56">
        <v>187.62</v>
      </c>
      <c r="Z106" s="57">
        <v>184.8</v>
      </c>
    </row>
    <row r="107" spans="2:26" ht="15.75">
      <c r="B107" s="9" t="s">
        <v>85</v>
      </c>
      <c r="C107" s="120">
        <v>115.47</v>
      </c>
      <c r="D107" s="89">
        <v>99.29</v>
      </c>
      <c r="E107" s="89">
        <v>141.88</v>
      </c>
      <c r="F107" s="89">
        <v>184.84</v>
      </c>
      <c r="G107" s="89">
        <v>228.93</v>
      </c>
      <c r="H107" s="113">
        <v>225.27</v>
      </c>
      <c r="I107" s="87">
        <v>254.71</v>
      </c>
      <c r="J107" s="87">
        <v>313.99</v>
      </c>
      <c r="K107" s="87">
        <v>242.63</v>
      </c>
      <c r="L107" s="131">
        <v>271.39999999999998</v>
      </c>
      <c r="M107" s="132">
        <v>249.77</v>
      </c>
      <c r="N107" s="133">
        <v>246.94</v>
      </c>
      <c r="O107" s="133">
        <v>342.43</v>
      </c>
      <c r="P107" s="133">
        <v>332.56</v>
      </c>
      <c r="Q107" s="133">
        <v>266.7</v>
      </c>
      <c r="R107" s="134">
        <v>352.69</v>
      </c>
      <c r="S107" s="135">
        <v>252.46</v>
      </c>
      <c r="T107" s="135">
        <v>261.95</v>
      </c>
      <c r="U107" s="135">
        <v>273.2</v>
      </c>
      <c r="V107" s="134">
        <v>269.14999999999998</v>
      </c>
      <c r="W107" s="134">
        <v>283.3</v>
      </c>
      <c r="X107" s="75">
        <v>285.3</v>
      </c>
      <c r="Y107" s="56">
        <v>289.39999999999998</v>
      </c>
      <c r="Z107" s="57">
        <v>189</v>
      </c>
    </row>
    <row r="108" spans="2:26" ht="15.75">
      <c r="B108" s="18"/>
      <c r="C108" s="147"/>
      <c r="D108" s="89"/>
      <c r="E108" s="89"/>
      <c r="F108" s="89"/>
      <c r="G108" s="89"/>
      <c r="H108" s="151"/>
      <c r="I108" s="87"/>
      <c r="J108" s="87"/>
      <c r="K108" s="87"/>
      <c r="L108" s="75"/>
      <c r="M108" s="75"/>
      <c r="N108" s="87"/>
      <c r="O108" s="87"/>
      <c r="P108" s="87"/>
      <c r="Q108" s="87"/>
      <c r="R108" s="152"/>
      <c r="S108" s="89"/>
      <c r="T108" s="89"/>
      <c r="U108" s="89"/>
      <c r="V108" s="60"/>
      <c r="W108" s="60"/>
      <c r="X108" s="60"/>
      <c r="Y108" s="60"/>
      <c r="Z108" s="61"/>
    </row>
    <row r="109" spans="2:26" ht="29.25">
      <c r="B109" s="6" t="s">
        <v>86</v>
      </c>
      <c r="C109" s="79">
        <v>55.14</v>
      </c>
      <c r="D109" s="79">
        <v>80.39</v>
      </c>
      <c r="E109" s="90">
        <v>58.640000000000008</v>
      </c>
      <c r="F109" s="90">
        <v>77.330000000000013</v>
      </c>
      <c r="G109" s="90">
        <v>90.79</v>
      </c>
      <c r="H109" s="157">
        <f>SUM(H111:H116)</f>
        <v>94.43</v>
      </c>
      <c r="I109" s="90">
        <v>106.41</v>
      </c>
      <c r="J109" s="90">
        <v>79.110000000000014</v>
      </c>
      <c r="K109" s="90">
        <v>90.240000000000009</v>
      </c>
      <c r="L109" s="63">
        <f>SUM(L111:L116)</f>
        <v>84.299999999999983</v>
      </c>
      <c r="M109" s="63">
        <f t="shared" ref="M109:Z109" si="11">SUM(M111:M116)</f>
        <v>85.2</v>
      </c>
      <c r="N109" s="90">
        <v>86.35</v>
      </c>
      <c r="O109" s="90">
        <v>85.059999999999988</v>
      </c>
      <c r="P109" s="90">
        <v>92.76</v>
      </c>
      <c r="Q109" s="90">
        <v>79.899999999999991</v>
      </c>
      <c r="R109" s="63">
        <f t="shared" si="11"/>
        <v>119.36</v>
      </c>
      <c r="S109" s="90">
        <v>118.17</v>
      </c>
      <c r="T109" s="90">
        <v>85.87</v>
      </c>
      <c r="U109" s="90">
        <v>93.5</v>
      </c>
      <c r="V109" s="63">
        <f t="shared" si="11"/>
        <v>91.9</v>
      </c>
      <c r="W109" s="63">
        <f t="shared" si="11"/>
        <v>104.5</v>
      </c>
      <c r="X109" s="63">
        <f t="shared" si="11"/>
        <v>107.4</v>
      </c>
      <c r="Y109" s="63">
        <f t="shared" si="11"/>
        <v>98.019999999999982</v>
      </c>
      <c r="Z109" s="64">
        <f t="shared" si="11"/>
        <v>70.699999999999989</v>
      </c>
    </row>
    <row r="110" spans="2:26" ht="15.75">
      <c r="B110" s="9" t="s">
        <v>4</v>
      </c>
      <c r="C110" s="147"/>
      <c r="D110" s="122"/>
      <c r="E110" s="122"/>
      <c r="F110" s="99"/>
      <c r="G110" s="99"/>
      <c r="H110" s="158"/>
      <c r="I110" s="97"/>
      <c r="J110" s="97"/>
      <c r="K110" s="97"/>
      <c r="L110" s="158"/>
      <c r="M110" s="158"/>
      <c r="N110" s="97"/>
      <c r="O110" s="97"/>
      <c r="P110" s="97"/>
      <c r="Q110" s="97"/>
      <c r="R110" s="98"/>
      <c r="S110" s="99"/>
      <c r="T110" s="99"/>
      <c r="U110" s="99"/>
      <c r="V110" s="65"/>
      <c r="W110" s="65"/>
      <c r="X110" s="65"/>
      <c r="Y110" s="65"/>
      <c r="Z110" s="66"/>
    </row>
    <row r="111" spans="2:26" ht="15.75">
      <c r="B111" s="9" t="s">
        <v>87</v>
      </c>
      <c r="C111" s="120">
        <v>3.25</v>
      </c>
      <c r="D111" s="89">
        <v>6.35</v>
      </c>
      <c r="E111" s="107">
        <v>6.26</v>
      </c>
      <c r="F111" s="107">
        <v>4.9800000000000004</v>
      </c>
      <c r="G111" s="107">
        <v>4.68</v>
      </c>
      <c r="H111" s="123">
        <v>3.32</v>
      </c>
      <c r="I111" s="124">
        <v>6.55</v>
      </c>
      <c r="J111" s="124">
        <v>6.63</v>
      </c>
      <c r="K111" s="124">
        <v>6.09</v>
      </c>
      <c r="L111" s="104">
        <v>6.2</v>
      </c>
      <c r="M111" s="105">
        <v>6.55</v>
      </c>
      <c r="N111" s="106">
        <v>6.58</v>
      </c>
      <c r="O111" s="106">
        <v>5.99</v>
      </c>
      <c r="P111" s="106">
        <v>6.54</v>
      </c>
      <c r="Q111" s="106">
        <v>6.73</v>
      </c>
      <c r="R111" s="30">
        <v>6.54</v>
      </c>
      <c r="S111" s="107">
        <v>6.79</v>
      </c>
      <c r="T111" s="107">
        <v>8.31</v>
      </c>
      <c r="U111" s="107">
        <v>8.3000000000000007</v>
      </c>
      <c r="V111" s="30">
        <v>8.14</v>
      </c>
      <c r="W111" s="30">
        <v>6.9</v>
      </c>
      <c r="X111" s="105">
        <v>5.7</v>
      </c>
      <c r="Y111" s="58">
        <v>5.67</v>
      </c>
      <c r="Z111" s="59">
        <v>6.3</v>
      </c>
    </row>
    <row r="112" spans="2:26" ht="15.75">
      <c r="B112" s="9" t="s">
        <v>88</v>
      </c>
      <c r="C112" s="120">
        <v>9.3000000000000007</v>
      </c>
      <c r="D112" s="89">
        <v>13.47</v>
      </c>
      <c r="E112" s="89">
        <v>6.79</v>
      </c>
      <c r="F112" s="89">
        <v>11.31</v>
      </c>
      <c r="G112" s="89">
        <v>22.24</v>
      </c>
      <c r="H112" s="113">
        <v>24.54</v>
      </c>
      <c r="I112" s="87">
        <v>20.29</v>
      </c>
      <c r="J112" s="87">
        <v>23.08</v>
      </c>
      <c r="K112" s="87">
        <v>22.42</v>
      </c>
      <c r="L112" s="110">
        <v>20.5</v>
      </c>
      <c r="M112" s="111">
        <v>21.5</v>
      </c>
      <c r="N112" s="112">
        <v>23.57</v>
      </c>
      <c r="O112" s="112">
        <v>22.8</v>
      </c>
      <c r="P112" s="112">
        <v>23.97</v>
      </c>
      <c r="Q112" s="112">
        <v>15.16</v>
      </c>
      <c r="R112" s="32">
        <v>19.39</v>
      </c>
      <c r="S112" s="89">
        <v>22.59</v>
      </c>
      <c r="T112" s="89">
        <v>17.64</v>
      </c>
      <c r="U112" s="89">
        <v>23.7</v>
      </c>
      <c r="V112" s="32">
        <v>17.55</v>
      </c>
      <c r="W112" s="32">
        <v>15.6</v>
      </c>
      <c r="X112" s="75">
        <v>22.4</v>
      </c>
      <c r="Y112" s="56">
        <v>15.19</v>
      </c>
      <c r="Z112" s="57">
        <v>5.3</v>
      </c>
    </row>
    <row r="113" spans="2:26" ht="15.75">
      <c r="B113" s="9" t="s">
        <v>89</v>
      </c>
      <c r="C113" s="120">
        <v>8.3000000000000007</v>
      </c>
      <c r="D113" s="89">
        <v>4.79</v>
      </c>
      <c r="E113" s="89">
        <v>6.76</v>
      </c>
      <c r="F113" s="89">
        <v>9.3699999999999992</v>
      </c>
      <c r="G113" s="89">
        <v>8.5299999999999994</v>
      </c>
      <c r="H113" s="113">
        <v>8.76</v>
      </c>
      <c r="I113" s="87">
        <v>6.58</v>
      </c>
      <c r="J113" s="87">
        <v>8.99</v>
      </c>
      <c r="K113" s="87">
        <v>9.43</v>
      </c>
      <c r="L113" s="110">
        <v>6.8</v>
      </c>
      <c r="M113" s="111">
        <v>8.0399999999999991</v>
      </c>
      <c r="N113" s="112">
        <v>7.8</v>
      </c>
      <c r="O113" s="112">
        <v>8.4600000000000009</v>
      </c>
      <c r="P113" s="112">
        <v>9.3800000000000008</v>
      </c>
      <c r="Q113" s="112">
        <v>5.58</v>
      </c>
      <c r="R113" s="32">
        <v>9.93</v>
      </c>
      <c r="S113" s="89">
        <v>7.21</v>
      </c>
      <c r="T113" s="89">
        <v>8.6300000000000008</v>
      </c>
      <c r="U113" s="89">
        <v>8.8000000000000007</v>
      </c>
      <c r="V113" s="32">
        <v>8.94</v>
      </c>
      <c r="W113" s="32">
        <v>10.7</v>
      </c>
      <c r="X113" s="56">
        <v>11.3</v>
      </c>
      <c r="Y113" s="56">
        <v>8.2100000000000009</v>
      </c>
      <c r="Z113" s="57">
        <v>11.7</v>
      </c>
    </row>
    <row r="114" spans="2:26" ht="15.75">
      <c r="B114" s="9" t="s">
        <v>90</v>
      </c>
      <c r="C114" s="120">
        <v>3.68</v>
      </c>
      <c r="D114" s="89">
        <v>9.84</v>
      </c>
      <c r="E114" s="89">
        <v>4.1399999999999997</v>
      </c>
      <c r="F114" s="89">
        <v>7.88</v>
      </c>
      <c r="G114" s="89">
        <v>8.36</v>
      </c>
      <c r="H114" s="113">
        <v>9.2200000000000006</v>
      </c>
      <c r="I114" s="87">
        <v>19.55</v>
      </c>
      <c r="J114" s="87">
        <v>8.24</v>
      </c>
      <c r="K114" s="87">
        <v>7.36</v>
      </c>
      <c r="L114" s="131">
        <v>7.8</v>
      </c>
      <c r="M114" s="132">
        <v>8.18</v>
      </c>
      <c r="N114" s="133">
        <v>9.6199999999999992</v>
      </c>
      <c r="O114" s="133">
        <v>9.5</v>
      </c>
      <c r="P114" s="133">
        <v>7.22</v>
      </c>
      <c r="Q114" s="133">
        <v>7.15</v>
      </c>
      <c r="R114" s="134">
        <v>7.4</v>
      </c>
      <c r="S114" s="135">
        <v>10.65</v>
      </c>
      <c r="T114" s="135">
        <v>6.09</v>
      </c>
      <c r="U114" s="135">
        <v>8.6</v>
      </c>
      <c r="V114" s="134">
        <v>7.49</v>
      </c>
      <c r="W114" s="134">
        <v>9.8000000000000007</v>
      </c>
      <c r="X114" s="56">
        <v>10.6</v>
      </c>
      <c r="Y114" s="56">
        <v>12.59</v>
      </c>
      <c r="Z114" s="57">
        <v>9.3000000000000007</v>
      </c>
    </row>
    <row r="115" spans="2:26" ht="15.75">
      <c r="B115" s="9" t="s">
        <v>91</v>
      </c>
      <c r="C115" s="120">
        <v>24.1</v>
      </c>
      <c r="D115" s="89">
        <v>39.36</v>
      </c>
      <c r="E115" s="89">
        <v>28.84</v>
      </c>
      <c r="F115" s="89">
        <v>33.58</v>
      </c>
      <c r="G115" s="89">
        <v>34.5</v>
      </c>
      <c r="H115" s="113">
        <v>37.31</v>
      </c>
      <c r="I115" s="87">
        <v>39.5</v>
      </c>
      <c r="J115" s="87">
        <v>21.21</v>
      </c>
      <c r="K115" s="87">
        <v>30.1</v>
      </c>
      <c r="L115" s="110">
        <v>28.4</v>
      </c>
      <c r="M115" s="111">
        <v>28.92</v>
      </c>
      <c r="N115" s="112">
        <v>25.52</v>
      </c>
      <c r="O115" s="112">
        <v>24.29</v>
      </c>
      <c r="P115" s="112">
        <v>31.75</v>
      </c>
      <c r="Q115" s="112">
        <v>29.37</v>
      </c>
      <c r="R115" s="32">
        <v>60.11</v>
      </c>
      <c r="S115" s="89">
        <v>53.81</v>
      </c>
      <c r="T115" s="89">
        <v>27.91</v>
      </c>
      <c r="U115" s="159">
        <v>26.7</v>
      </c>
      <c r="V115" s="32">
        <v>30.91</v>
      </c>
      <c r="W115" s="32">
        <v>39</v>
      </c>
      <c r="X115" s="56">
        <v>32.200000000000003</v>
      </c>
      <c r="Y115" s="56">
        <v>28.759999999999998</v>
      </c>
      <c r="Z115" s="57">
        <v>25</v>
      </c>
    </row>
    <row r="116" spans="2:26" ht="15.75">
      <c r="B116" s="9" t="s">
        <v>92</v>
      </c>
      <c r="C116" s="120">
        <v>6.51</v>
      </c>
      <c r="D116" s="89">
        <v>6.58</v>
      </c>
      <c r="E116" s="89">
        <v>5.85</v>
      </c>
      <c r="F116" s="89">
        <v>10.210000000000001</v>
      </c>
      <c r="G116" s="89">
        <v>12.48</v>
      </c>
      <c r="H116" s="113">
        <v>11.28</v>
      </c>
      <c r="I116" s="87">
        <v>13.94</v>
      </c>
      <c r="J116" s="87">
        <v>10.96</v>
      </c>
      <c r="K116" s="87">
        <v>14.84</v>
      </c>
      <c r="L116" s="110">
        <v>14.6</v>
      </c>
      <c r="M116" s="111">
        <v>12.01</v>
      </c>
      <c r="N116" s="112">
        <v>13.26</v>
      </c>
      <c r="O116" s="112">
        <v>14.02</v>
      </c>
      <c r="P116" s="112">
        <v>13.9</v>
      </c>
      <c r="Q116" s="112">
        <v>15.91</v>
      </c>
      <c r="R116" s="32">
        <v>15.99</v>
      </c>
      <c r="S116" s="89">
        <v>17.12</v>
      </c>
      <c r="T116" s="89">
        <v>17.29</v>
      </c>
      <c r="U116" s="159">
        <v>17.399999999999999</v>
      </c>
      <c r="V116" s="32">
        <v>18.87</v>
      </c>
      <c r="W116" s="32">
        <v>22.5</v>
      </c>
      <c r="X116" s="160">
        <v>25.2</v>
      </c>
      <c r="Y116" s="56">
        <v>27.6</v>
      </c>
      <c r="Z116" s="57">
        <v>13.1</v>
      </c>
    </row>
    <row r="117" spans="2:26" ht="15.75">
      <c r="B117" s="18"/>
      <c r="C117" s="120"/>
      <c r="D117" s="89"/>
      <c r="E117" s="89"/>
      <c r="F117" s="89"/>
      <c r="G117" s="89"/>
      <c r="H117" s="151"/>
      <c r="I117" s="87"/>
      <c r="J117" s="87"/>
      <c r="K117" s="87"/>
      <c r="L117" s="75"/>
      <c r="M117" s="75"/>
      <c r="N117" s="87"/>
      <c r="O117" s="87"/>
      <c r="P117" s="87" t="s">
        <v>2</v>
      </c>
      <c r="Q117" s="87"/>
      <c r="R117" s="152"/>
      <c r="S117" s="89"/>
      <c r="T117" s="89"/>
      <c r="U117" s="89"/>
      <c r="V117" s="60"/>
      <c r="W117" s="60"/>
      <c r="X117" s="60"/>
      <c r="Y117" s="60"/>
      <c r="Z117" s="61"/>
    </row>
    <row r="118" spans="2:26" ht="29.25">
      <c r="B118" s="11" t="s">
        <v>93</v>
      </c>
      <c r="C118" s="79" t="s">
        <v>1</v>
      </c>
      <c r="D118" s="161" t="s">
        <v>1</v>
      </c>
      <c r="E118" s="162" t="s">
        <v>1</v>
      </c>
      <c r="F118" s="162" t="s">
        <v>1</v>
      </c>
      <c r="G118" s="162" t="s">
        <v>1</v>
      </c>
      <c r="H118" s="91" t="s">
        <v>1</v>
      </c>
      <c r="I118" s="162" t="s">
        <v>1</v>
      </c>
      <c r="J118" s="162" t="s">
        <v>1</v>
      </c>
      <c r="K118" s="162" t="s">
        <v>1</v>
      </c>
      <c r="L118" s="27" t="s">
        <v>1</v>
      </c>
      <c r="M118" s="27" t="s">
        <v>1</v>
      </c>
      <c r="N118" s="162" t="s">
        <v>1</v>
      </c>
      <c r="O118" s="162" t="s">
        <v>1</v>
      </c>
      <c r="P118" s="162" t="s">
        <v>1</v>
      </c>
      <c r="Q118" s="162" t="s">
        <v>1</v>
      </c>
      <c r="R118" s="27" t="s">
        <v>1</v>
      </c>
      <c r="S118" s="162" t="s">
        <v>1</v>
      </c>
      <c r="T118" s="162" t="s">
        <v>1</v>
      </c>
      <c r="U118" s="162" t="s">
        <v>1</v>
      </c>
      <c r="V118" s="27" t="s">
        <v>1</v>
      </c>
      <c r="W118" s="27" t="s">
        <v>1</v>
      </c>
      <c r="X118" s="27" t="s">
        <v>1</v>
      </c>
      <c r="Y118" s="67" t="s">
        <v>1</v>
      </c>
      <c r="Z118" s="68">
        <f>SUM(Z120:Z124)</f>
        <v>29.2</v>
      </c>
    </row>
    <row r="119" spans="2:26" ht="15.75">
      <c r="B119" s="9" t="s">
        <v>4</v>
      </c>
      <c r="C119" s="163"/>
      <c r="D119" s="164"/>
      <c r="E119" s="164"/>
      <c r="F119" s="165"/>
      <c r="G119" s="165"/>
      <c r="H119" s="158"/>
      <c r="I119" s="166"/>
      <c r="J119" s="166"/>
      <c r="K119" s="166"/>
      <c r="L119" s="158"/>
      <c r="M119" s="158"/>
      <c r="N119" s="166"/>
      <c r="O119" s="166"/>
      <c r="P119" s="166"/>
      <c r="Q119" s="166"/>
      <c r="R119" s="98"/>
      <c r="S119" s="165"/>
      <c r="T119" s="165"/>
      <c r="U119" s="165"/>
      <c r="V119" s="65"/>
      <c r="W119" s="65"/>
      <c r="X119" s="65"/>
      <c r="Y119" s="65"/>
      <c r="Z119" s="66"/>
    </row>
    <row r="120" spans="2:26" ht="15.75">
      <c r="B120" s="9" t="s">
        <v>94</v>
      </c>
      <c r="C120" s="167" t="s">
        <v>1</v>
      </c>
      <c r="D120" s="167" t="s">
        <v>1</v>
      </c>
      <c r="E120" s="168" t="s">
        <v>1</v>
      </c>
      <c r="F120" s="168" t="s">
        <v>1</v>
      </c>
      <c r="G120" s="168" t="s">
        <v>1</v>
      </c>
      <c r="H120" s="169" t="s">
        <v>1</v>
      </c>
      <c r="I120" s="170" t="s">
        <v>1</v>
      </c>
      <c r="J120" s="170" t="s">
        <v>1</v>
      </c>
      <c r="K120" s="170" t="s">
        <v>1</v>
      </c>
      <c r="L120" s="168" t="s">
        <v>1</v>
      </c>
      <c r="M120" s="168" t="s">
        <v>1</v>
      </c>
      <c r="N120" s="171" t="s">
        <v>1</v>
      </c>
      <c r="O120" s="171" t="s">
        <v>1</v>
      </c>
      <c r="P120" s="171" t="s">
        <v>1</v>
      </c>
      <c r="Q120" s="171" t="s">
        <v>1</v>
      </c>
      <c r="R120" s="168" t="s">
        <v>1</v>
      </c>
      <c r="S120" s="171" t="s">
        <v>1</v>
      </c>
      <c r="T120" s="171" t="s">
        <v>1</v>
      </c>
      <c r="U120" s="171" t="s">
        <v>1</v>
      </c>
      <c r="V120" s="172" t="s">
        <v>1</v>
      </c>
      <c r="W120" s="172" t="s">
        <v>1</v>
      </c>
      <c r="X120" s="69" t="s">
        <v>1</v>
      </c>
      <c r="Y120" s="69" t="s">
        <v>1</v>
      </c>
      <c r="Z120" s="70">
        <v>9.3000000000000007</v>
      </c>
    </row>
    <row r="121" spans="2:26" ht="15.75">
      <c r="B121" s="9" t="s">
        <v>95</v>
      </c>
      <c r="C121" s="167" t="s">
        <v>1</v>
      </c>
      <c r="D121" s="167" t="s">
        <v>1</v>
      </c>
      <c r="E121" s="167" t="s">
        <v>1</v>
      </c>
      <c r="F121" s="167" t="s">
        <v>1</v>
      </c>
      <c r="G121" s="167" t="s">
        <v>1</v>
      </c>
      <c r="H121" s="173" t="s">
        <v>1</v>
      </c>
      <c r="I121" s="79" t="s">
        <v>1</v>
      </c>
      <c r="J121" s="79" t="s">
        <v>1</v>
      </c>
      <c r="K121" s="79" t="s">
        <v>1</v>
      </c>
      <c r="L121" s="167" t="s">
        <v>1</v>
      </c>
      <c r="M121" s="167" t="s">
        <v>1</v>
      </c>
      <c r="N121" s="174" t="s">
        <v>1</v>
      </c>
      <c r="O121" s="174" t="s">
        <v>1</v>
      </c>
      <c r="P121" s="174" t="s">
        <v>1</v>
      </c>
      <c r="Q121" s="174" t="s">
        <v>1</v>
      </c>
      <c r="R121" s="167" t="s">
        <v>1</v>
      </c>
      <c r="S121" s="174" t="s">
        <v>1</v>
      </c>
      <c r="T121" s="174" t="s">
        <v>1</v>
      </c>
      <c r="U121" s="174" t="s">
        <v>1</v>
      </c>
      <c r="V121" s="175" t="s">
        <v>1</v>
      </c>
      <c r="W121" s="175" t="s">
        <v>1</v>
      </c>
      <c r="X121" s="71" t="s">
        <v>1</v>
      </c>
      <c r="Y121" s="71" t="s">
        <v>1</v>
      </c>
      <c r="Z121" s="72">
        <v>2.7</v>
      </c>
    </row>
    <row r="122" spans="2:26" ht="15.75">
      <c r="B122" s="9" t="s">
        <v>96</v>
      </c>
      <c r="C122" s="167" t="s">
        <v>1</v>
      </c>
      <c r="D122" s="167" t="s">
        <v>1</v>
      </c>
      <c r="E122" s="167" t="s">
        <v>1</v>
      </c>
      <c r="F122" s="167" t="s">
        <v>1</v>
      </c>
      <c r="G122" s="167" t="s">
        <v>1</v>
      </c>
      <c r="H122" s="173" t="s">
        <v>1</v>
      </c>
      <c r="I122" s="176" t="s">
        <v>1</v>
      </c>
      <c r="J122" s="176" t="s">
        <v>1</v>
      </c>
      <c r="K122" s="176" t="s">
        <v>1</v>
      </c>
      <c r="L122" s="167" t="s">
        <v>1</v>
      </c>
      <c r="M122" s="167" t="s">
        <v>1</v>
      </c>
      <c r="N122" s="174" t="s">
        <v>1</v>
      </c>
      <c r="O122" s="174" t="s">
        <v>1</v>
      </c>
      <c r="P122" s="174" t="s">
        <v>1</v>
      </c>
      <c r="Q122" s="174" t="s">
        <v>1</v>
      </c>
      <c r="R122" s="167" t="s">
        <v>1</v>
      </c>
      <c r="S122" s="174" t="s">
        <v>1</v>
      </c>
      <c r="T122" s="174" t="s">
        <v>1</v>
      </c>
      <c r="U122" s="174" t="s">
        <v>1</v>
      </c>
      <c r="V122" s="175" t="s">
        <v>1</v>
      </c>
      <c r="W122" s="175" t="s">
        <v>1</v>
      </c>
      <c r="X122" s="71" t="s">
        <v>1</v>
      </c>
      <c r="Y122" s="71" t="s">
        <v>1</v>
      </c>
      <c r="Z122" s="72" t="s">
        <v>1</v>
      </c>
    </row>
    <row r="123" spans="2:26" ht="15.75">
      <c r="B123" s="9" t="s">
        <v>97</v>
      </c>
      <c r="C123" s="167" t="s">
        <v>1</v>
      </c>
      <c r="D123" s="167" t="s">
        <v>1</v>
      </c>
      <c r="E123" s="167" t="s">
        <v>1</v>
      </c>
      <c r="F123" s="167" t="s">
        <v>1</v>
      </c>
      <c r="G123" s="167" t="s">
        <v>1</v>
      </c>
      <c r="H123" s="173" t="s">
        <v>1</v>
      </c>
      <c r="I123" s="79" t="s">
        <v>1</v>
      </c>
      <c r="J123" s="79" t="s">
        <v>1</v>
      </c>
      <c r="K123" s="79" t="s">
        <v>1</v>
      </c>
      <c r="L123" s="167" t="s">
        <v>1</v>
      </c>
      <c r="M123" s="167" t="s">
        <v>1</v>
      </c>
      <c r="N123" s="174" t="s">
        <v>1</v>
      </c>
      <c r="O123" s="174" t="s">
        <v>1</v>
      </c>
      <c r="P123" s="174" t="s">
        <v>1</v>
      </c>
      <c r="Q123" s="174" t="s">
        <v>1</v>
      </c>
      <c r="R123" s="167" t="s">
        <v>1</v>
      </c>
      <c r="S123" s="174" t="s">
        <v>1</v>
      </c>
      <c r="T123" s="174" t="s">
        <v>1</v>
      </c>
      <c r="U123" s="174" t="s">
        <v>1</v>
      </c>
      <c r="V123" s="175" t="s">
        <v>1</v>
      </c>
      <c r="W123" s="175" t="s">
        <v>1</v>
      </c>
      <c r="X123" s="71" t="s">
        <v>1</v>
      </c>
      <c r="Y123" s="71" t="s">
        <v>1</v>
      </c>
      <c r="Z123" s="72">
        <v>16.8</v>
      </c>
    </row>
    <row r="124" spans="2:26" ht="15.75">
      <c r="B124" s="9" t="s">
        <v>98</v>
      </c>
      <c r="C124" s="167" t="s">
        <v>1</v>
      </c>
      <c r="D124" s="167" t="s">
        <v>1</v>
      </c>
      <c r="E124" s="167" t="s">
        <v>1</v>
      </c>
      <c r="F124" s="167" t="s">
        <v>1</v>
      </c>
      <c r="G124" s="167" t="s">
        <v>1</v>
      </c>
      <c r="H124" s="173" t="s">
        <v>1</v>
      </c>
      <c r="I124" s="176" t="s">
        <v>1</v>
      </c>
      <c r="J124" s="176" t="s">
        <v>1</v>
      </c>
      <c r="K124" s="176" t="s">
        <v>1</v>
      </c>
      <c r="L124" s="167" t="s">
        <v>1</v>
      </c>
      <c r="M124" s="167" t="s">
        <v>1</v>
      </c>
      <c r="N124" s="174" t="s">
        <v>1</v>
      </c>
      <c r="O124" s="174" t="s">
        <v>1</v>
      </c>
      <c r="P124" s="174" t="s">
        <v>1</v>
      </c>
      <c r="Q124" s="174" t="s">
        <v>1</v>
      </c>
      <c r="R124" s="167" t="s">
        <v>1</v>
      </c>
      <c r="S124" s="174" t="s">
        <v>1</v>
      </c>
      <c r="T124" s="174" t="s">
        <v>1</v>
      </c>
      <c r="U124" s="174" t="s">
        <v>1</v>
      </c>
      <c r="V124" s="175" t="s">
        <v>1</v>
      </c>
      <c r="W124" s="175" t="s">
        <v>1</v>
      </c>
      <c r="X124" s="71" t="s">
        <v>1</v>
      </c>
      <c r="Y124" s="71" t="s">
        <v>1</v>
      </c>
      <c r="Z124" s="72">
        <v>0.4</v>
      </c>
    </row>
    <row r="125" spans="2:26" ht="15.75">
      <c r="B125" s="18"/>
      <c r="C125" s="120"/>
      <c r="D125" s="89"/>
      <c r="E125" s="89"/>
      <c r="F125" s="89"/>
      <c r="G125" s="89"/>
      <c r="H125" s="151"/>
      <c r="I125" s="87"/>
      <c r="J125" s="87"/>
      <c r="K125" s="87"/>
      <c r="L125" s="75"/>
      <c r="M125" s="75"/>
      <c r="N125" s="87"/>
      <c r="O125" s="87"/>
      <c r="P125" s="87"/>
      <c r="Q125" s="87"/>
      <c r="R125" s="152"/>
      <c r="S125" s="89"/>
      <c r="T125" s="89"/>
      <c r="U125" s="89"/>
      <c r="V125" s="60"/>
      <c r="W125" s="60"/>
      <c r="X125" s="60"/>
      <c r="Y125" s="60"/>
      <c r="Z125" s="61"/>
    </row>
    <row r="126" spans="2:26" ht="29.25">
      <c r="B126" s="11" t="s">
        <v>99</v>
      </c>
      <c r="C126" s="161">
        <v>207.28</v>
      </c>
      <c r="D126" s="161">
        <v>167.03</v>
      </c>
      <c r="E126" s="162">
        <v>174.74</v>
      </c>
      <c r="F126" s="162">
        <v>200.73999999999998</v>
      </c>
      <c r="G126" s="162">
        <v>182.77999999999997</v>
      </c>
      <c r="H126" s="91">
        <f>SUM(H128:H132)</f>
        <v>159.91</v>
      </c>
      <c r="I126" s="162">
        <v>220.79000000000002</v>
      </c>
      <c r="J126" s="162">
        <v>270.18</v>
      </c>
      <c r="K126" s="162">
        <v>259.93999999999994</v>
      </c>
      <c r="L126" s="27">
        <f>SUM(L128:L132)</f>
        <v>248.8</v>
      </c>
      <c r="M126" s="27">
        <f t="shared" ref="M126:Z126" si="12">SUM(M128:M132)</f>
        <v>251.39000000000001</v>
      </c>
      <c r="N126" s="162">
        <v>336.26</v>
      </c>
      <c r="O126" s="162">
        <v>259.45</v>
      </c>
      <c r="P126" s="162">
        <v>307.16000000000003</v>
      </c>
      <c r="Q126" s="162">
        <v>318.68</v>
      </c>
      <c r="R126" s="27">
        <f t="shared" si="12"/>
        <v>238.57999999999998</v>
      </c>
      <c r="S126" s="162">
        <v>251.82</v>
      </c>
      <c r="T126" s="162">
        <v>378.37999999999994</v>
      </c>
      <c r="U126" s="162">
        <v>376.70000000000005</v>
      </c>
      <c r="V126" s="27">
        <f t="shared" si="12"/>
        <v>374.86</v>
      </c>
      <c r="W126" s="27">
        <f t="shared" si="12"/>
        <v>381.5</v>
      </c>
      <c r="X126" s="27">
        <f t="shared" si="12"/>
        <v>427</v>
      </c>
      <c r="Y126" s="27">
        <f t="shared" si="12"/>
        <v>471.93</v>
      </c>
      <c r="Z126" s="28">
        <f t="shared" si="12"/>
        <v>435</v>
      </c>
    </row>
    <row r="127" spans="2:26" ht="15.75">
      <c r="B127" s="9" t="s">
        <v>4</v>
      </c>
      <c r="C127" s="120"/>
      <c r="D127" s="122"/>
      <c r="E127" s="122"/>
      <c r="F127" s="99"/>
      <c r="G127" s="99"/>
      <c r="H127" s="158"/>
      <c r="I127" s="97"/>
      <c r="J127" s="97"/>
      <c r="K127" s="97"/>
      <c r="L127" s="158"/>
      <c r="M127" s="158"/>
      <c r="N127" s="97"/>
      <c r="O127" s="97"/>
      <c r="P127" s="97"/>
      <c r="Q127" s="97"/>
      <c r="R127" s="98"/>
      <c r="S127" s="99"/>
      <c r="T127" s="99"/>
      <c r="U127" s="99"/>
      <c r="V127" s="65"/>
      <c r="W127" s="65"/>
      <c r="X127" s="65"/>
      <c r="Y127" s="65"/>
      <c r="Z127" s="66"/>
    </row>
    <row r="128" spans="2:26" ht="15.75">
      <c r="B128" s="9" t="s">
        <v>100</v>
      </c>
      <c r="C128" s="120">
        <v>2.1800000000000002</v>
      </c>
      <c r="D128" s="89">
        <v>1.18</v>
      </c>
      <c r="E128" s="107">
        <v>1.4</v>
      </c>
      <c r="F128" s="107">
        <v>1.1200000000000001</v>
      </c>
      <c r="G128" s="107">
        <v>1.23</v>
      </c>
      <c r="H128" s="123">
        <v>0.5</v>
      </c>
      <c r="I128" s="124">
        <v>0.5</v>
      </c>
      <c r="J128" s="124">
        <v>0.57999999999999996</v>
      </c>
      <c r="K128" s="124">
        <v>0.67</v>
      </c>
      <c r="L128" s="125">
        <v>0.7</v>
      </c>
      <c r="M128" s="126">
        <v>0.54</v>
      </c>
      <c r="N128" s="127">
        <v>0.52</v>
      </c>
      <c r="O128" s="127">
        <v>0.56999999999999995</v>
      </c>
      <c r="P128" s="127">
        <v>2.33</v>
      </c>
      <c r="Q128" s="127">
        <v>3.08</v>
      </c>
      <c r="R128" s="128">
        <v>3.96</v>
      </c>
      <c r="S128" s="129">
        <v>4.09</v>
      </c>
      <c r="T128" s="129">
        <v>9.1300000000000008</v>
      </c>
      <c r="U128" s="129">
        <v>10</v>
      </c>
      <c r="V128" s="128">
        <v>4.97</v>
      </c>
      <c r="W128" s="128">
        <v>4.2</v>
      </c>
      <c r="X128" s="73">
        <v>4.2</v>
      </c>
      <c r="Y128" s="73">
        <v>2.69</v>
      </c>
      <c r="Z128" s="74">
        <v>2.9</v>
      </c>
    </row>
    <row r="129" spans="2:26" ht="15.75">
      <c r="B129" s="9" t="s">
        <v>101</v>
      </c>
      <c r="C129" s="120">
        <v>49.73</v>
      </c>
      <c r="D129" s="89">
        <v>51.61</v>
      </c>
      <c r="E129" s="89">
        <v>56.9</v>
      </c>
      <c r="F129" s="89">
        <v>46.89</v>
      </c>
      <c r="G129" s="89">
        <v>53.54</v>
      </c>
      <c r="H129" s="113">
        <v>62.9</v>
      </c>
      <c r="I129" s="87">
        <v>66.08</v>
      </c>
      <c r="J129" s="87">
        <v>68.28</v>
      </c>
      <c r="K129" s="87">
        <v>63.55</v>
      </c>
      <c r="L129" s="131">
        <v>74.5</v>
      </c>
      <c r="M129" s="132">
        <v>72.89</v>
      </c>
      <c r="N129" s="133">
        <v>149.35</v>
      </c>
      <c r="O129" s="133">
        <v>87.18</v>
      </c>
      <c r="P129" s="133">
        <v>111.5</v>
      </c>
      <c r="Q129" s="133">
        <v>82.26</v>
      </c>
      <c r="R129" s="134">
        <v>29.45</v>
      </c>
      <c r="S129" s="135">
        <v>32.619999999999997</v>
      </c>
      <c r="T129" s="135">
        <v>138.32</v>
      </c>
      <c r="U129" s="135">
        <v>126.4</v>
      </c>
      <c r="V129" s="134">
        <v>114.86</v>
      </c>
      <c r="W129" s="134">
        <v>93</v>
      </c>
      <c r="X129" s="75">
        <v>133.80000000000001</v>
      </c>
      <c r="Y129" s="75">
        <v>106.03</v>
      </c>
      <c r="Z129" s="76">
        <v>93.8</v>
      </c>
    </row>
    <row r="130" spans="2:26" ht="15.75">
      <c r="B130" s="9" t="s">
        <v>102</v>
      </c>
      <c r="C130" s="120">
        <v>19.07</v>
      </c>
      <c r="D130" s="89">
        <v>20.93</v>
      </c>
      <c r="E130" s="89">
        <v>25.29</v>
      </c>
      <c r="F130" s="89">
        <v>44</v>
      </c>
      <c r="G130" s="89">
        <v>7.27</v>
      </c>
      <c r="H130" s="113">
        <v>19.62</v>
      </c>
      <c r="I130" s="87">
        <v>21.04</v>
      </c>
      <c r="J130" s="87">
        <v>26.24</v>
      </c>
      <c r="K130" s="87">
        <v>23.1</v>
      </c>
      <c r="L130" s="131">
        <v>21.1</v>
      </c>
      <c r="M130" s="132">
        <v>20.83</v>
      </c>
      <c r="N130" s="133">
        <v>22.17</v>
      </c>
      <c r="O130" s="133">
        <v>17.989999999999998</v>
      </c>
      <c r="P130" s="133">
        <v>17.27</v>
      </c>
      <c r="Q130" s="133">
        <v>23.34</v>
      </c>
      <c r="R130" s="134">
        <v>18.59</v>
      </c>
      <c r="S130" s="135">
        <v>23.82</v>
      </c>
      <c r="T130" s="135">
        <v>27.08</v>
      </c>
      <c r="U130" s="135">
        <v>25.4</v>
      </c>
      <c r="V130" s="134">
        <v>27.83</v>
      </c>
      <c r="W130" s="134">
        <v>14.2</v>
      </c>
      <c r="X130" s="75">
        <v>35.6</v>
      </c>
      <c r="Y130" s="75">
        <v>61.03</v>
      </c>
      <c r="Z130" s="76">
        <v>52.4</v>
      </c>
    </row>
    <row r="131" spans="2:26" ht="15.75">
      <c r="B131" s="9" t="s">
        <v>103</v>
      </c>
      <c r="C131" s="120">
        <v>59.93</v>
      </c>
      <c r="D131" s="89">
        <v>50.29</v>
      </c>
      <c r="E131" s="89">
        <v>52.21</v>
      </c>
      <c r="F131" s="89">
        <v>46.04</v>
      </c>
      <c r="G131" s="89">
        <v>51.17</v>
      </c>
      <c r="H131" s="113">
        <v>7.95</v>
      </c>
      <c r="I131" s="87">
        <v>62.74</v>
      </c>
      <c r="J131" s="87">
        <v>68.14</v>
      </c>
      <c r="K131" s="87">
        <v>77.02</v>
      </c>
      <c r="L131" s="131">
        <v>75.599999999999994</v>
      </c>
      <c r="M131" s="132">
        <v>80.290000000000006</v>
      </c>
      <c r="N131" s="133">
        <v>85.45</v>
      </c>
      <c r="O131" s="133">
        <v>74.97</v>
      </c>
      <c r="P131" s="133">
        <v>77.33</v>
      </c>
      <c r="Q131" s="133">
        <v>97.51</v>
      </c>
      <c r="R131" s="134">
        <v>74.09</v>
      </c>
      <c r="S131" s="135">
        <v>80.39</v>
      </c>
      <c r="T131" s="135">
        <v>94.64</v>
      </c>
      <c r="U131" s="135">
        <v>106.4</v>
      </c>
      <c r="V131" s="134">
        <v>108.56</v>
      </c>
      <c r="W131" s="134">
        <v>118.2</v>
      </c>
      <c r="X131" s="75">
        <v>118.5</v>
      </c>
      <c r="Y131" s="75">
        <v>143.38</v>
      </c>
      <c r="Z131" s="76">
        <v>131.9</v>
      </c>
    </row>
    <row r="132" spans="2:26" ht="16.5" thickBot="1">
      <c r="B132" s="19" t="s">
        <v>104</v>
      </c>
      <c r="C132" s="177">
        <v>76.37</v>
      </c>
      <c r="D132" s="178">
        <v>43.02</v>
      </c>
      <c r="E132" s="178">
        <v>38.94</v>
      </c>
      <c r="F132" s="178">
        <v>62.69</v>
      </c>
      <c r="G132" s="178">
        <v>69.569999999999993</v>
      </c>
      <c r="H132" s="179">
        <v>68.94</v>
      </c>
      <c r="I132" s="180">
        <v>70.430000000000007</v>
      </c>
      <c r="J132" s="180">
        <v>106.94</v>
      </c>
      <c r="K132" s="180">
        <v>95.6</v>
      </c>
      <c r="L132" s="181">
        <v>76.900000000000006</v>
      </c>
      <c r="M132" s="182">
        <v>76.84</v>
      </c>
      <c r="N132" s="183">
        <v>78.77</v>
      </c>
      <c r="O132" s="183">
        <v>78.739999999999995</v>
      </c>
      <c r="P132" s="183">
        <v>98.73</v>
      </c>
      <c r="Q132" s="183">
        <v>112.49</v>
      </c>
      <c r="R132" s="184">
        <v>112.49</v>
      </c>
      <c r="S132" s="185">
        <v>110.9</v>
      </c>
      <c r="T132" s="185">
        <v>109.21</v>
      </c>
      <c r="U132" s="185">
        <v>108.5</v>
      </c>
      <c r="V132" s="184">
        <v>118.64</v>
      </c>
      <c r="W132" s="184">
        <v>151.9</v>
      </c>
      <c r="X132" s="77">
        <v>134.9</v>
      </c>
      <c r="Y132" s="77">
        <v>158.80000000000001</v>
      </c>
      <c r="Z132" s="78">
        <v>154</v>
      </c>
    </row>
  </sheetData>
  <mergeCells count="1">
    <mergeCell ref="B1:X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014_8eng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Mammadov</dc:creator>
  <cp:lastModifiedBy>Elshan Kazimov</cp:lastModifiedBy>
  <dcterms:created xsi:type="dcterms:W3CDTF">2022-08-18T08:10:23Z</dcterms:created>
  <dcterms:modified xsi:type="dcterms:W3CDTF">2024-09-20T07:50:18Z</dcterms:modified>
</cp:coreProperties>
</file>