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9240" activeTab="0"/>
  </bookViews>
  <sheets>
    <sheet name="14-2" sheetId="1" r:id="rId1"/>
  </sheets>
  <definedNames/>
  <calcPr fullCalcOnLoad="1"/>
</workbook>
</file>

<file path=xl/sharedStrings.xml><?xml version="1.0" encoding="utf-8"?>
<sst xmlns="http://schemas.openxmlformats.org/spreadsheetml/2006/main" count="304" uniqueCount="110">
  <si>
    <t>-</t>
  </si>
  <si>
    <t>…</t>
  </si>
  <si>
    <t>...</t>
  </si>
  <si>
    <t xml:space="preserve">   </t>
  </si>
  <si>
    <t>x</t>
  </si>
  <si>
    <r>
      <t xml:space="preserve"> 14.2. Water consumption by economic and administrative regions and towns of the country 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 (million m3)</t>
    </r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</si>
  <si>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</si>
  <si>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</si>
  <si>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</si>
  <si>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</si>
  <si>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</si>
  <si>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</si>
  <si>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</si>
  <si>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</si>
  <si>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</si>
  <si>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</si>
  <si>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</si>
  <si>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</si>
  <si>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</si>
  <si>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</si>
  <si>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</si>
  <si>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</si>
  <si>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</si>
  <si>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</si>
  <si>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</si>
  <si>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</si>
  <si>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</si>
  <si>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</si>
  <si>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</si>
  <si>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</si>
  <si>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</si>
  <si>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</si>
  <si>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</si>
  <si>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</si>
  <si>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</si>
  <si>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</si>
  <si>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</si>
  <si>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</si>
  <si>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</si>
  <si>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</si>
  <si>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</si>
  <si>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</si>
  <si>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</si>
  <si>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</si>
  <si>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</si>
  <si>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</si>
  <si>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</si>
  <si>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</si>
  <si>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</si>
  <si>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</si>
  <si>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</si>
  <si>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</si>
  <si>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</si>
  <si>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</si>
  <si>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</si>
  <si>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</si>
  <si>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</si>
  <si>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</si>
  <si>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</si>
  <si>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</si>
  <si>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</si>
  <si>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</si>
  <si>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</si>
  <si>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</si>
  <si>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</si>
  <si>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</si>
  <si>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</si>
  <si>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</si>
  <si>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</si>
  <si>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</si>
  <si>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</si>
  <si>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</si>
  <si>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</si>
  <si>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</si>
  <si>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</si>
  <si>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</si>
  <si>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</si>
  <si>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</si>
  <si>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</si>
  <si>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</si>
  <si>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</si>
  <si>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</si>
  <si>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</si>
  <si>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</si>
  <si>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</si>
  <si>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</si>
  <si>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</si>
  <si>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</si>
  <si>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</si>
  <si>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</si>
  <si>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</si>
  <si>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</si>
  <si>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</si>
  <si>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</si>
  <si>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</si>
  <si>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</si>
  <si>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</si>
  <si>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</si>
  <si>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</si>
  <si>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</si>
  <si>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</si>
  <si>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</si>
  <si>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</si>
  <si>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</si>
  <si>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</si>
  <si>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</si>
  <si>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</si>
  <si>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</si>
  <si>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1)</t>
    </r>
    <r>
      <rPr>
        <sz val="11"/>
        <rFont val="Times New Roman"/>
        <family val="1"/>
      </rPr>
      <t xml:space="preserve">   On the basis of data of Joint Open  Company of Irrigation and Water Industry </t>
    </r>
  </si>
  <si>
    <t>Names of economic regions 
and administrative units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</si>
</sst>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98" fontId="5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 vertical="center" wrapText="1"/>
    </xf>
    <xf numFmtId="19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57" applyFont="1" applyAlignment="1">
      <alignment horizontal="right"/>
      <protection/>
    </xf>
    <xf numFmtId="198" fontId="5" fillId="0" borderId="0" xfId="0" applyNumberFormat="1" applyFont="1" applyAlignment="1">
      <alignment horizontal="right"/>
    </xf>
    <xf numFmtId="198" fontId="5" fillId="0" borderId="0" xfId="57" applyNumberFormat="1" applyFont="1" applyFill="1" applyBorder="1" applyAlignment="1">
      <alignment/>
      <protection/>
    </xf>
    <xf numFmtId="1" fontId="5" fillId="0" borderId="0" xfId="57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/>
    </xf>
    <xf numFmtId="198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8" fontId="4" fillId="0" borderId="10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 wrapText="1"/>
    </xf>
    <xf numFmtId="198" fontId="5" fillId="0" borderId="10" xfId="0" applyNumberFormat="1" applyFont="1" applyFill="1" applyBorder="1" applyAlignment="1">
      <alignment horizontal="right" wrapText="1"/>
    </xf>
    <xf numFmtId="198" fontId="5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198" fontId="5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right"/>
    </xf>
    <xf numFmtId="198" fontId="4" fillId="0" borderId="16" xfId="0" applyNumberFormat="1" applyFont="1" applyBorder="1" applyAlignment="1">
      <alignment horizontal="right"/>
    </xf>
    <xf numFmtId="198" fontId="5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98" fontId="5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98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98" fontId="4" fillId="0" borderId="19" xfId="0" applyNumberFormat="1" applyFont="1" applyBorder="1" applyAlignment="1">
      <alignment horizontal="right"/>
    </xf>
    <xf numFmtId="198" fontId="4" fillId="0" borderId="20" xfId="0" applyNumberFormat="1" applyFont="1" applyBorder="1" applyAlignment="1">
      <alignment horizontal="right"/>
    </xf>
    <xf numFmtId="198" fontId="4" fillId="0" borderId="21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98" fontId="4" fillId="0" borderId="10" xfId="0" applyNumberFormat="1" applyFont="1" applyBorder="1" applyAlignment="1">
      <alignment horizontal="right"/>
    </xf>
    <xf numFmtId="198" fontId="5" fillId="0" borderId="0" xfId="0" applyNumberFormat="1" applyFont="1" applyAlignment="1">
      <alignment/>
    </xf>
    <xf numFmtId="198" fontId="4" fillId="0" borderId="19" xfId="0" applyNumberFormat="1" applyFont="1" applyFill="1" applyBorder="1" applyAlignment="1">
      <alignment horizontal="right"/>
    </xf>
    <xf numFmtId="198" fontId="5" fillId="0" borderId="14" xfId="0" applyNumberFormat="1" applyFont="1" applyBorder="1" applyAlignment="1">
      <alignment horizontal="right" vertical="center" wrapText="1"/>
    </xf>
    <xf numFmtId="198" fontId="5" fillId="0" borderId="14" xfId="0" applyNumberFormat="1" applyFont="1" applyBorder="1" applyAlignment="1">
      <alignment/>
    </xf>
    <xf numFmtId="198" fontId="44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198" fontId="4" fillId="0" borderId="14" xfId="0" applyNumberFormat="1" applyFont="1" applyBorder="1" applyAlignment="1">
      <alignment/>
    </xf>
    <xf numFmtId="198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 vertical="center" wrapText="1" indent="1"/>
    </xf>
    <xf numFmtId="198" fontId="5" fillId="0" borderId="25" xfId="0" applyNumberFormat="1" applyFont="1" applyBorder="1" applyAlignment="1">
      <alignment horizontal="right"/>
    </xf>
    <xf numFmtId="198" fontId="5" fillId="0" borderId="25" xfId="0" applyNumberFormat="1" applyFont="1" applyBorder="1" applyAlignment="1">
      <alignment horizontal="right" vertical="center" wrapText="1"/>
    </xf>
    <xf numFmtId="198" fontId="5" fillId="0" borderId="25" xfId="0" applyNumberFormat="1" applyFont="1" applyBorder="1" applyAlignment="1">
      <alignment horizontal="right" wrapText="1"/>
    </xf>
    <xf numFmtId="198" fontId="5" fillId="0" borderId="25" xfId="0" applyNumberFormat="1" applyFont="1" applyFill="1" applyBorder="1" applyAlignment="1">
      <alignment horizontal="right" vertical="center" wrapText="1"/>
    </xf>
    <xf numFmtId="198" fontId="5" fillId="0" borderId="26" xfId="0" applyNumberFormat="1" applyFont="1" applyBorder="1" applyAlignment="1">
      <alignment horizontal="right"/>
    </xf>
    <xf numFmtId="198" fontId="5" fillId="0" borderId="27" xfId="0" applyNumberFormat="1" applyFont="1" applyBorder="1" applyAlignment="1">
      <alignment horizontal="right"/>
    </xf>
    <xf numFmtId="198" fontId="5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198" fontId="5" fillId="0" borderId="30" xfId="0" applyNumberFormat="1" applyFont="1" applyBorder="1" applyAlignment="1">
      <alignment/>
    </xf>
    <xf numFmtId="198" fontId="4" fillId="0" borderId="30" xfId="0" applyNumberFormat="1" applyFont="1" applyBorder="1" applyAlignment="1">
      <alignment/>
    </xf>
    <xf numFmtId="198" fontId="4" fillId="0" borderId="3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198" fontId="4" fillId="0" borderId="35" xfId="0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5" xfId="0" applyFont="1" applyBorder="1" applyAlignment="1">
      <alignment horizontal="right"/>
    </xf>
    <xf numFmtId="198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 horizontal="right"/>
    </xf>
    <xf numFmtId="198" fontId="4" fillId="0" borderId="35" xfId="0" applyNumberFormat="1" applyFont="1" applyBorder="1" applyAlignment="1">
      <alignment/>
    </xf>
    <xf numFmtId="198" fontId="4" fillId="0" borderId="35" xfId="0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7" fillId="0" borderId="40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8" fontId="5" fillId="0" borderId="14" xfId="0" applyNumberFormat="1" applyFont="1" applyBorder="1" applyAlignment="1">
      <alignment horizontal="center"/>
    </xf>
    <xf numFmtId="198" fontId="5" fillId="0" borderId="17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xli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7.57421875" style="24" customWidth="1"/>
    <col min="3" max="10" width="12.7109375" style="1" customWidth="1"/>
    <col min="11" max="11" width="12.7109375" style="2" customWidth="1"/>
    <col min="12" max="15" width="12.7109375" style="1" customWidth="1"/>
    <col min="16" max="16" width="10.7109375" style="1" customWidth="1"/>
    <col min="17" max="18" width="12.7109375" style="1" customWidth="1"/>
    <col min="19" max="19" width="13.57421875" style="1" customWidth="1"/>
    <col min="20" max="16384" width="9.140625" style="1" customWidth="1"/>
  </cols>
  <sheetData>
    <row r="2" spans="2:15" ht="15" customHeight="1">
      <c r="B2" s="110" t="s">
        <v>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3:16" ht="23.25" customHeight="1" thickBot="1">
      <c r="C3" s="58"/>
      <c r="D3" s="58"/>
      <c r="E3" s="58"/>
      <c r="F3" s="58"/>
      <c r="G3" s="58"/>
      <c r="H3" s="58"/>
      <c r="I3" s="58"/>
      <c r="J3" s="58"/>
      <c r="K3" s="58"/>
      <c r="L3" s="62"/>
      <c r="M3" s="58"/>
      <c r="N3" s="62"/>
      <c r="O3" s="58"/>
      <c r="P3" s="62"/>
    </row>
    <row r="4" spans="2:19" s="34" customFormat="1" ht="30" customHeight="1" thickBot="1">
      <c r="B4" s="31" t="s">
        <v>109</v>
      </c>
      <c r="C4" s="32">
        <v>2000</v>
      </c>
      <c r="D4" s="32">
        <v>2005</v>
      </c>
      <c r="E4" s="32">
        <v>2008</v>
      </c>
      <c r="F4" s="32">
        <v>2009</v>
      </c>
      <c r="G4" s="32">
        <v>2010</v>
      </c>
      <c r="H4" s="33">
        <v>2011</v>
      </c>
      <c r="I4" s="32">
        <v>2012</v>
      </c>
      <c r="J4" s="32">
        <v>2013</v>
      </c>
      <c r="K4" s="32">
        <v>2014</v>
      </c>
      <c r="L4" s="33">
        <v>2015</v>
      </c>
      <c r="M4" s="42">
        <v>2016</v>
      </c>
      <c r="N4" s="33">
        <v>2017</v>
      </c>
      <c r="O4" s="33">
        <v>2018</v>
      </c>
      <c r="P4" s="63">
        <v>2019</v>
      </c>
      <c r="Q4" s="92">
        <v>2020</v>
      </c>
      <c r="R4" s="42">
        <v>2021</v>
      </c>
      <c r="S4" s="93">
        <v>2022</v>
      </c>
    </row>
    <row r="5" spans="2:19" ht="15">
      <c r="B5" s="52" t="s">
        <v>6</v>
      </c>
      <c r="C5" s="53">
        <v>6588</v>
      </c>
      <c r="D5" s="53">
        <v>8607</v>
      </c>
      <c r="E5" s="53">
        <v>7886</v>
      </c>
      <c r="F5" s="53">
        <v>7639</v>
      </c>
      <c r="G5" s="53">
        <v>7714.58</v>
      </c>
      <c r="H5" s="53">
        <v>8011.8</v>
      </c>
      <c r="I5" s="53">
        <v>8248</v>
      </c>
      <c r="J5" s="53">
        <v>8228.8</v>
      </c>
      <c r="K5" s="59">
        <v>8115.3</v>
      </c>
      <c r="L5" s="53">
        <v>8567</v>
      </c>
      <c r="M5" s="53">
        <v>8823.9</v>
      </c>
      <c r="N5" s="54">
        <v>9153.7</v>
      </c>
      <c r="O5" s="55">
        <v>9204.5</v>
      </c>
      <c r="P5" s="78">
        <v>9472.2</v>
      </c>
      <c r="Q5" s="83">
        <v>9693</v>
      </c>
      <c r="R5" s="94">
        <v>10526.3</v>
      </c>
      <c r="S5" s="105">
        <v>10527.9</v>
      </c>
    </row>
    <row r="6" spans="2:19" ht="15">
      <c r="B6" s="25" t="s">
        <v>7</v>
      </c>
      <c r="C6" s="4">
        <v>386.6</v>
      </c>
      <c r="D6" s="4">
        <f>SUM(D8:D19)</f>
        <v>587.5</v>
      </c>
      <c r="E6" s="4">
        <f>SUM(E8:E19)</f>
        <v>416</v>
      </c>
      <c r="F6" s="4">
        <v>462</v>
      </c>
      <c r="G6" s="4">
        <v>667.81</v>
      </c>
      <c r="H6" s="3">
        <v>536.6</v>
      </c>
      <c r="I6" s="3">
        <v>514.9</v>
      </c>
      <c r="J6" s="3">
        <v>509.6</v>
      </c>
      <c r="K6" s="35">
        <v>549.54</v>
      </c>
      <c r="L6" s="3">
        <v>621.3</v>
      </c>
      <c r="M6" s="4">
        <v>641.3</v>
      </c>
      <c r="N6" s="44">
        <v>666.5</v>
      </c>
      <c r="O6" s="51">
        <f>SUM(O8:O19)</f>
        <v>712.2</v>
      </c>
      <c r="P6" s="64">
        <f>SUM(P8:P19)</f>
        <v>639.4999999999999</v>
      </c>
      <c r="Q6" s="84">
        <f>SUM(Q8:Q19)</f>
        <v>806.7000000000002</v>
      </c>
      <c r="R6" s="84">
        <v>792.6</v>
      </c>
      <c r="S6" s="82">
        <v>848</v>
      </c>
    </row>
    <row r="7" spans="2:19" ht="15">
      <c r="B7" s="26" t="s">
        <v>8</v>
      </c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85"/>
      <c r="R7" s="95"/>
      <c r="S7" s="69"/>
    </row>
    <row r="8" spans="2:19" ht="15">
      <c r="B8" s="27" t="s">
        <v>9</v>
      </c>
      <c r="C8" s="6">
        <v>40</v>
      </c>
      <c r="D8" s="6">
        <v>37</v>
      </c>
      <c r="E8" s="6">
        <v>27</v>
      </c>
      <c r="F8" s="6">
        <v>39.9</v>
      </c>
      <c r="G8" s="6">
        <v>46.33</v>
      </c>
      <c r="H8" s="6">
        <v>27.45</v>
      </c>
      <c r="I8" s="5">
        <v>22.2</v>
      </c>
      <c r="J8" s="6">
        <v>23.79</v>
      </c>
      <c r="K8" s="36">
        <v>24.72</v>
      </c>
      <c r="L8" s="5">
        <v>25.6</v>
      </c>
      <c r="M8" s="6">
        <v>25</v>
      </c>
      <c r="N8" s="45">
        <v>27.6</v>
      </c>
      <c r="O8" s="49">
        <v>24.9</v>
      </c>
      <c r="P8" s="65">
        <v>25.2</v>
      </c>
      <c r="Q8" s="86">
        <v>26.4</v>
      </c>
      <c r="R8" s="86">
        <v>22.8</v>
      </c>
      <c r="S8" s="79">
        <v>24.58</v>
      </c>
    </row>
    <row r="9" spans="2:19" ht="15">
      <c r="B9" s="27" t="s">
        <v>10</v>
      </c>
      <c r="C9" s="6">
        <v>84</v>
      </c>
      <c r="D9" s="6">
        <v>91</v>
      </c>
      <c r="E9" s="6">
        <v>76</v>
      </c>
      <c r="F9" s="6">
        <v>85.3</v>
      </c>
      <c r="G9" s="6">
        <v>90.13</v>
      </c>
      <c r="H9" s="6">
        <v>60.41</v>
      </c>
      <c r="I9" s="6">
        <v>60.23</v>
      </c>
      <c r="J9" s="6">
        <v>48.27</v>
      </c>
      <c r="K9" s="36">
        <v>67.23</v>
      </c>
      <c r="L9" s="5">
        <v>63.4</v>
      </c>
      <c r="M9" s="6">
        <v>64.4</v>
      </c>
      <c r="N9" s="45">
        <v>50.4</v>
      </c>
      <c r="O9" s="49">
        <v>67.1</v>
      </c>
      <c r="P9" s="65">
        <v>45.8</v>
      </c>
      <c r="Q9" s="86">
        <v>46.8</v>
      </c>
      <c r="R9" s="86">
        <v>50.8</v>
      </c>
      <c r="S9" s="79">
        <v>56.67</v>
      </c>
    </row>
    <row r="10" spans="2:19" ht="15">
      <c r="B10" s="27" t="s">
        <v>11</v>
      </c>
      <c r="C10" s="6">
        <v>66</v>
      </c>
      <c r="D10" s="6">
        <v>191</v>
      </c>
      <c r="E10" s="6">
        <v>135</v>
      </c>
      <c r="F10" s="6">
        <v>140.3</v>
      </c>
      <c r="G10" s="6">
        <v>149.03</v>
      </c>
      <c r="H10" s="6">
        <v>126.89</v>
      </c>
      <c r="I10" s="6">
        <v>134.95</v>
      </c>
      <c r="J10" s="6">
        <v>119.1</v>
      </c>
      <c r="K10" s="36">
        <v>124.56</v>
      </c>
      <c r="L10" s="5">
        <v>146.7</v>
      </c>
      <c r="M10" s="6">
        <v>152.9</v>
      </c>
      <c r="N10" s="45">
        <v>162.4</v>
      </c>
      <c r="O10" s="49">
        <v>151.3</v>
      </c>
      <c r="P10" s="65">
        <v>150.7</v>
      </c>
      <c r="Q10" s="86">
        <v>283.2</v>
      </c>
      <c r="R10" s="86">
        <v>228.61</v>
      </c>
      <c r="S10" s="79">
        <v>287.1</v>
      </c>
    </row>
    <row r="11" spans="2:19" ht="15">
      <c r="B11" s="27" t="s">
        <v>12</v>
      </c>
      <c r="C11" s="6">
        <v>25</v>
      </c>
      <c r="D11" s="6">
        <v>29</v>
      </c>
      <c r="E11" s="6">
        <v>19</v>
      </c>
      <c r="F11" s="6">
        <v>18.6</v>
      </c>
      <c r="G11" s="6">
        <v>20.51</v>
      </c>
      <c r="H11" s="6">
        <v>17.43</v>
      </c>
      <c r="I11" s="6">
        <v>14.03</v>
      </c>
      <c r="J11" s="6">
        <v>14.94</v>
      </c>
      <c r="K11" s="36">
        <v>16.73</v>
      </c>
      <c r="L11" s="5">
        <v>18.4</v>
      </c>
      <c r="M11" s="6">
        <v>19.2</v>
      </c>
      <c r="N11" s="45">
        <v>26.8</v>
      </c>
      <c r="O11" s="49">
        <v>19.7</v>
      </c>
      <c r="P11" s="65">
        <v>21.1</v>
      </c>
      <c r="Q11" s="86">
        <v>22.6</v>
      </c>
      <c r="R11" s="86">
        <v>23.4</v>
      </c>
      <c r="S11" s="79">
        <v>23.87</v>
      </c>
    </row>
    <row r="12" spans="2:19" ht="15">
      <c r="B12" s="27" t="s">
        <v>13</v>
      </c>
      <c r="C12" s="6">
        <v>25</v>
      </c>
      <c r="D12" s="6">
        <v>34</v>
      </c>
      <c r="E12" s="6">
        <v>18</v>
      </c>
      <c r="F12" s="6">
        <v>20.2</v>
      </c>
      <c r="G12" s="6">
        <v>21.58</v>
      </c>
      <c r="H12" s="6">
        <v>44.68</v>
      </c>
      <c r="I12" s="6">
        <v>51.15</v>
      </c>
      <c r="J12" s="6">
        <v>46.81</v>
      </c>
      <c r="K12" s="36">
        <v>49.95</v>
      </c>
      <c r="L12" s="5">
        <v>54.3</v>
      </c>
      <c r="M12" s="6">
        <v>55.9</v>
      </c>
      <c r="N12" s="45">
        <v>53.6</v>
      </c>
      <c r="O12" s="49">
        <v>58.1</v>
      </c>
      <c r="P12" s="65">
        <v>16.8</v>
      </c>
      <c r="Q12" s="86">
        <v>15.9</v>
      </c>
      <c r="R12" s="86">
        <v>14.4</v>
      </c>
      <c r="S12" s="79">
        <v>15.03</v>
      </c>
    </row>
    <row r="13" spans="2:19" ht="15">
      <c r="B13" s="27" t="s">
        <v>14</v>
      </c>
      <c r="C13" s="6">
        <v>36</v>
      </c>
      <c r="D13" s="6">
        <v>36</v>
      </c>
      <c r="E13" s="6">
        <v>20</v>
      </c>
      <c r="F13" s="6">
        <v>20</v>
      </c>
      <c r="G13" s="6">
        <v>17.08</v>
      </c>
      <c r="H13" s="6">
        <v>18.19</v>
      </c>
      <c r="I13" s="6">
        <v>12.07</v>
      </c>
      <c r="J13" s="6">
        <v>25.76</v>
      </c>
      <c r="K13" s="36">
        <v>15.68</v>
      </c>
      <c r="L13" s="5">
        <v>23.2</v>
      </c>
      <c r="M13" s="6">
        <v>22.2</v>
      </c>
      <c r="N13" s="45">
        <v>24.2</v>
      </c>
      <c r="O13" s="49">
        <v>23.2</v>
      </c>
      <c r="P13" s="65">
        <v>13.5</v>
      </c>
      <c r="Q13" s="86">
        <v>12.6</v>
      </c>
      <c r="R13" s="86">
        <v>16</v>
      </c>
      <c r="S13" s="79">
        <v>17.67</v>
      </c>
    </row>
    <row r="14" spans="2:19" ht="15">
      <c r="B14" s="27" t="s">
        <v>15</v>
      </c>
      <c r="C14" s="6">
        <v>21</v>
      </c>
      <c r="D14" s="6">
        <v>44</v>
      </c>
      <c r="E14" s="6">
        <v>17</v>
      </c>
      <c r="F14" s="6">
        <v>19.1</v>
      </c>
      <c r="G14" s="6">
        <v>24.27</v>
      </c>
      <c r="H14" s="6">
        <v>19.23</v>
      </c>
      <c r="I14" s="6">
        <v>18.26</v>
      </c>
      <c r="J14" s="6">
        <v>18.47</v>
      </c>
      <c r="K14" s="36">
        <v>19.08</v>
      </c>
      <c r="L14" s="6">
        <v>22</v>
      </c>
      <c r="M14" s="6">
        <v>19.7</v>
      </c>
      <c r="N14" s="45">
        <v>25.1</v>
      </c>
      <c r="O14" s="49">
        <v>27.4</v>
      </c>
      <c r="P14" s="65">
        <v>27.5</v>
      </c>
      <c r="Q14" s="86">
        <v>21.1</v>
      </c>
      <c r="R14" s="86">
        <v>21.6</v>
      </c>
      <c r="S14" s="79">
        <v>24.55</v>
      </c>
    </row>
    <row r="15" spans="2:19" ht="15">
      <c r="B15" s="27" t="s">
        <v>16</v>
      </c>
      <c r="C15" s="6" t="s">
        <v>4</v>
      </c>
      <c r="D15" s="6" t="s">
        <v>4</v>
      </c>
      <c r="E15" s="6" t="s">
        <v>4</v>
      </c>
      <c r="F15" s="6" t="s">
        <v>4</v>
      </c>
      <c r="G15" s="6" t="s">
        <v>4</v>
      </c>
      <c r="H15" s="6" t="s">
        <v>2</v>
      </c>
      <c r="I15" s="5" t="s">
        <v>1</v>
      </c>
      <c r="J15" s="6" t="s">
        <v>1</v>
      </c>
      <c r="K15" s="5" t="s">
        <v>1</v>
      </c>
      <c r="L15" s="5" t="s">
        <v>1</v>
      </c>
      <c r="M15" s="5" t="s">
        <v>1</v>
      </c>
      <c r="N15" s="5" t="s">
        <v>1</v>
      </c>
      <c r="O15" s="48" t="s">
        <v>1</v>
      </c>
      <c r="P15" s="40" t="s">
        <v>1</v>
      </c>
      <c r="Q15" s="5" t="s">
        <v>1</v>
      </c>
      <c r="R15" s="5">
        <v>29.5</v>
      </c>
      <c r="S15" s="80">
        <v>30.5</v>
      </c>
    </row>
    <row r="16" spans="2:19" ht="15">
      <c r="B16" s="27" t="s">
        <v>17</v>
      </c>
      <c r="C16" s="6">
        <v>29</v>
      </c>
      <c r="D16" s="6">
        <v>31.5</v>
      </c>
      <c r="E16" s="6">
        <v>24</v>
      </c>
      <c r="F16" s="6">
        <v>21.9</v>
      </c>
      <c r="G16" s="6">
        <v>18.9</v>
      </c>
      <c r="H16" s="6">
        <v>19.92</v>
      </c>
      <c r="I16" s="6">
        <v>13.4</v>
      </c>
      <c r="J16" s="6">
        <v>20.51</v>
      </c>
      <c r="K16" s="36">
        <v>20.86</v>
      </c>
      <c r="L16" s="5">
        <v>15.7</v>
      </c>
      <c r="M16" s="6">
        <v>22.4</v>
      </c>
      <c r="N16" s="45">
        <v>22.2</v>
      </c>
      <c r="O16" s="49">
        <v>23.2</v>
      </c>
      <c r="P16" s="65">
        <v>18.4</v>
      </c>
      <c r="Q16" s="87">
        <v>21</v>
      </c>
      <c r="R16" s="87">
        <v>22.3</v>
      </c>
      <c r="S16" s="81">
        <v>27.73</v>
      </c>
    </row>
    <row r="17" spans="2:19" ht="15">
      <c r="B17" s="27" t="s">
        <v>18</v>
      </c>
      <c r="C17" s="6">
        <v>18</v>
      </c>
      <c r="D17" s="6">
        <v>21</v>
      </c>
      <c r="E17" s="6">
        <v>37</v>
      </c>
      <c r="F17" s="6">
        <v>45.7</v>
      </c>
      <c r="G17" s="6">
        <v>229.42</v>
      </c>
      <c r="H17" s="6">
        <v>157.97</v>
      </c>
      <c r="I17" s="6">
        <v>155.48</v>
      </c>
      <c r="J17" s="6">
        <v>145.78</v>
      </c>
      <c r="K17" s="36">
        <v>173.12</v>
      </c>
      <c r="L17" s="5">
        <v>214.2</v>
      </c>
      <c r="M17" s="6">
        <v>224.6</v>
      </c>
      <c r="N17" s="45">
        <v>242.5</v>
      </c>
      <c r="O17" s="49">
        <v>282.6</v>
      </c>
      <c r="P17" s="65">
        <v>287.4</v>
      </c>
      <c r="Q17" s="86">
        <v>323.8</v>
      </c>
      <c r="R17" s="86">
        <v>326.5</v>
      </c>
      <c r="S17" s="79">
        <v>301.24</v>
      </c>
    </row>
    <row r="18" spans="2:19" ht="15">
      <c r="B18" s="27" t="s">
        <v>19</v>
      </c>
      <c r="C18" s="6">
        <v>7.6</v>
      </c>
      <c r="D18" s="6">
        <v>34</v>
      </c>
      <c r="E18" s="6">
        <v>22</v>
      </c>
      <c r="F18" s="6">
        <v>28.7</v>
      </c>
      <c r="G18" s="6">
        <v>25.75</v>
      </c>
      <c r="H18" s="6">
        <v>24.77</v>
      </c>
      <c r="I18" s="6">
        <v>15.88</v>
      </c>
      <c r="J18" s="6">
        <v>19.22</v>
      </c>
      <c r="K18" s="36">
        <v>17.07</v>
      </c>
      <c r="L18" s="6">
        <v>17</v>
      </c>
      <c r="M18" s="6">
        <v>16</v>
      </c>
      <c r="N18" s="45">
        <v>14.5</v>
      </c>
      <c r="O18" s="49">
        <v>18</v>
      </c>
      <c r="P18" s="65">
        <v>15.9</v>
      </c>
      <c r="Q18" s="86">
        <v>16.2</v>
      </c>
      <c r="R18" s="86">
        <v>18.8</v>
      </c>
      <c r="S18" s="79">
        <v>20.46</v>
      </c>
    </row>
    <row r="19" spans="2:19" ht="15">
      <c r="B19" s="27" t="s">
        <v>20</v>
      </c>
      <c r="C19" s="6">
        <v>35</v>
      </c>
      <c r="D19" s="6">
        <v>39</v>
      </c>
      <c r="E19" s="6">
        <v>21</v>
      </c>
      <c r="F19" s="6">
        <v>22.3</v>
      </c>
      <c r="G19" s="6">
        <v>24.8</v>
      </c>
      <c r="H19" s="6">
        <v>19.64</v>
      </c>
      <c r="I19" s="6">
        <v>17.28</v>
      </c>
      <c r="J19" s="6">
        <v>26.94</v>
      </c>
      <c r="K19" s="36">
        <v>20.54</v>
      </c>
      <c r="L19" s="5">
        <v>20.9</v>
      </c>
      <c r="M19" s="6">
        <v>19</v>
      </c>
      <c r="N19" s="45">
        <v>17.2</v>
      </c>
      <c r="O19" s="49">
        <v>16.7</v>
      </c>
      <c r="P19" s="65">
        <v>17.2</v>
      </c>
      <c r="Q19" s="86">
        <v>17.1</v>
      </c>
      <c r="R19" s="86">
        <v>17.9</v>
      </c>
      <c r="S19" s="79">
        <v>18.58</v>
      </c>
    </row>
    <row r="20" spans="2:19" ht="19.5" customHeight="1">
      <c r="B20" s="28" t="s">
        <v>21</v>
      </c>
      <c r="C20" s="4">
        <v>181.58</v>
      </c>
      <c r="D20" s="4">
        <v>291</v>
      </c>
      <c r="E20" s="4">
        <v>238</v>
      </c>
      <c r="F20" s="4">
        <v>286.6</v>
      </c>
      <c r="G20" s="4">
        <v>301.48</v>
      </c>
      <c r="H20" s="4">
        <v>319.04</v>
      </c>
      <c r="I20" s="4">
        <v>296.4</v>
      </c>
      <c r="J20" s="4">
        <v>284.28</v>
      </c>
      <c r="K20" s="35">
        <v>197.99</v>
      </c>
      <c r="L20" s="3">
        <v>234.9</v>
      </c>
      <c r="M20" s="4">
        <v>251.7</v>
      </c>
      <c r="N20" s="44">
        <f>SUM(N22:N29)</f>
        <v>273.4</v>
      </c>
      <c r="O20" s="51">
        <f>SUM(O22:O29)</f>
        <v>280.1</v>
      </c>
      <c r="P20" s="66">
        <f>SUM(P22:P29)</f>
        <v>291.6</v>
      </c>
      <c r="Q20" s="88">
        <f>SUM(Q22:Q29)</f>
        <v>289.2</v>
      </c>
      <c r="R20" s="88">
        <v>267.3</v>
      </c>
      <c r="S20" s="82">
        <v>220.72</v>
      </c>
    </row>
    <row r="21" spans="2:19" ht="15">
      <c r="B21" s="26" t="s">
        <v>8</v>
      </c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85"/>
      <c r="R21" s="95"/>
      <c r="S21" s="69"/>
    </row>
    <row r="22" spans="2:19" ht="15">
      <c r="B22" s="26" t="s">
        <v>22</v>
      </c>
      <c r="C22" s="5">
        <v>0.4</v>
      </c>
      <c r="D22" s="6">
        <v>6</v>
      </c>
      <c r="E22" s="6">
        <v>6</v>
      </c>
      <c r="F22" s="9">
        <v>6.2</v>
      </c>
      <c r="G22" s="7">
        <v>5.53</v>
      </c>
      <c r="H22" s="7">
        <v>5.55</v>
      </c>
      <c r="I22" s="7">
        <v>5.57</v>
      </c>
      <c r="J22" s="7">
        <v>5.57</v>
      </c>
      <c r="K22" s="39">
        <v>5.57</v>
      </c>
      <c r="L22" s="6">
        <v>8</v>
      </c>
      <c r="M22" s="6">
        <v>8.8</v>
      </c>
      <c r="N22" s="45">
        <v>8.6</v>
      </c>
      <c r="O22" s="49">
        <v>10.7</v>
      </c>
      <c r="P22" s="61">
        <v>9.4</v>
      </c>
      <c r="Q22" s="87">
        <v>9.4</v>
      </c>
      <c r="R22" s="87">
        <v>9.5</v>
      </c>
      <c r="S22" s="81">
        <v>9.58</v>
      </c>
    </row>
    <row r="23" spans="2:19" ht="15">
      <c r="B23" s="26" t="s">
        <v>23</v>
      </c>
      <c r="C23" s="5">
        <v>56.8</v>
      </c>
      <c r="D23" s="6">
        <v>98</v>
      </c>
      <c r="E23" s="6">
        <v>73</v>
      </c>
      <c r="F23" s="9">
        <v>85.6</v>
      </c>
      <c r="G23" s="7">
        <v>111.58</v>
      </c>
      <c r="H23" s="7">
        <v>119.56</v>
      </c>
      <c r="I23" s="7">
        <v>96.93</v>
      </c>
      <c r="J23" s="7">
        <v>92.34</v>
      </c>
      <c r="K23" s="39">
        <v>47</v>
      </c>
      <c r="L23" s="6">
        <v>61.7</v>
      </c>
      <c r="M23" s="6">
        <v>76.1</v>
      </c>
      <c r="N23" s="45">
        <v>85.7</v>
      </c>
      <c r="O23" s="49">
        <v>73.1</v>
      </c>
      <c r="P23" s="61">
        <v>86.3</v>
      </c>
      <c r="Q23" s="87">
        <v>74</v>
      </c>
      <c r="R23" s="87">
        <v>58.7</v>
      </c>
      <c r="S23" s="81">
        <v>40.26</v>
      </c>
    </row>
    <row r="24" spans="2:19" ht="15">
      <c r="B24" s="26" t="s">
        <v>24</v>
      </c>
      <c r="C24" s="6">
        <v>17.48</v>
      </c>
      <c r="D24" s="6">
        <v>16</v>
      </c>
      <c r="E24" s="6">
        <v>14.4</v>
      </c>
      <c r="F24" s="9">
        <v>19.2</v>
      </c>
      <c r="G24" s="7">
        <v>18.22</v>
      </c>
      <c r="H24" s="7">
        <v>21.96</v>
      </c>
      <c r="I24" s="7">
        <v>23.99</v>
      </c>
      <c r="J24" s="7">
        <v>24.33</v>
      </c>
      <c r="K24" s="39">
        <v>17.78</v>
      </c>
      <c r="L24" s="6">
        <v>20.3</v>
      </c>
      <c r="M24" s="6">
        <v>21.3</v>
      </c>
      <c r="N24" s="45">
        <v>22.4</v>
      </c>
      <c r="O24" s="49">
        <v>23.1</v>
      </c>
      <c r="P24" s="61">
        <v>28.4</v>
      </c>
      <c r="Q24" s="87">
        <v>32</v>
      </c>
      <c r="R24" s="87">
        <v>30.1</v>
      </c>
      <c r="S24" s="81">
        <v>17.18</v>
      </c>
    </row>
    <row r="25" spans="2:19" ht="15">
      <c r="B25" s="26" t="s">
        <v>25</v>
      </c>
      <c r="C25" s="5" t="s">
        <v>0</v>
      </c>
      <c r="D25" s="6">
        <v>17</v>
      </c>
      <c r="E25" s="6">
        <v>10.5</v>
      </c>
      <c r="F25" s="9">
        <v>13.6</v>
      </c>
      <c r="G25" s="7">
        <v>14.98</v>
      </c>
      <c r="H25" s="7">
        <v>17.07</v>
      </c>
      <c r="I25" s="7">
        <v>15.84</v>
      </c>
      <c r="J25" s="7">
        <v>18.03</v>
      </c>
      <c r="K25" s="39">
        <v>15.14</v>
      </c>
      <c r="L25" s="6">
        <v>15.2</v>
      </c>
      <c r="M25" s="6">
        <v>18.6</v>
      </c>
      <c r="N25" s="45">
        <v>20.3</v>
      </c>
      <c r="O25" s="49">
        <v>27.6</v>
      </c>
      <c r="P25" s="61">
        <v>27.3</v>
      </c>
      <c r="Q25" s="86">
        <v>24.6</v>
      </c>
      <c r="R25" s="86">
        <v>25.2</v>
      </c>
      <c r="S25" s="79">
        <v>23.47</v>
      </c>
    </row>
    <row r="26" spans="2:19" ht="15">
      <c r="B26" s="26" t="s">
        <v>26</v>
      </c>
      <c r="C26" s="6">
        <v>19</v>
      </c>
      <c r="D26" s="6">
        <v>22</v>
      </c>
      <c r="E26" s="6">
        <v>22</v>
      </c>
      <c r="F26" s="9">
        <v>24.9</v>
      </c>
      <c r="G26" s="7">
        <v>31.28</v>
      </c>
      <c r="H26" s="7">
        <v>30.63</v>
      </c>
      <c r="I26" s="7">
        <v>30.88</v>
      </c>
      <c r="J26" s="7">
        <v>29.48</v>
      </c>
      <c r="K26" s="39">
        <v>26.06</v>
      </c>
      <c r="L26" s="6">
        <v>28.4</v>
      </c>
      <c r="M26" s="6">
        <v>29</v>
      </c>
      <c r="N26" s="45">
        <v>28</v>
      </c>
      <c r="O26" s="49">
        <v>31.1</v>
      </c>
      <c r="P26" s="61">
        <v>25.3</v>
      </c>
      <c r="Q26" s="87">
        <v>26</v>
      </c>
      <c r="R26" s="87">
        <v>25.8</v>
      </c>
      <c r="S26" s="81">
        <v>24.1</v>
      </c>
    </row>
    <row r="27" spans="2:19" ht="15">
      <c r="B27" s="26" t="s">
        <v>27</v>
      </c>
      <c r="C27" s="5">
        <v>7.6</v>
      </c>
      <c r="D27" s="6">
        <v>17</v>
      </c>
      <c r="E27" s="6">
        <v>15</v>
      </c>
      <c r="F27" s="9">
        <v>14.8</v>
      </c>
      <c r="G27" s="7">
        <v>15.56</v>
      </c>
      <c r="H27" s="7">
        <v>16.98</v>
      </c>
      <c r="I27" s="7">
        <v>21.81</v>
      </c>
      <c r="J27" s="7">
        <v>16.64</v>
      </c>
      <c r="K27" s="39">
        <v>12.22</v>
      </c>
      <c r="L27" s="6">
        <v>13.1</v>
      </c>
      <c r="M27" s="6">
        <v>12.5</v>
      </c>
      <c r="N27" s="45">
        <v>14</v>
      </c>
      <c r="O27" s="49">
        <v>16.5</v>
      </c>
      <c r="P27" s="61">
        <v>17.1</v>
      </c>
      <c r="Q27" s="86">
        <v>14.1</v>
      </c>
      <c r="R27" s="86">
        <v>11.1</v>
      </c>
      <c r="S27" s="79">
        <v>12.78</v>
      </c>
    </row>
    <row r="28" spans="2:19" ht="15">
      <c r="B28" s="26" t="s">
        <v>28</v>
      </c>
      <c r="C28" s="5">
        <v>4.7</v>
      </c>
      <c r="D28" s="6">
        <v>8</v>
      </c>
      <c r="E28" s="6">
        <v>12.1</v>
      </c>
      <c r="F28" s="9">
        <v>8.9</v>
      </c>
      <c r="G28" s="7">
        <v>9.24</v>
      </c>
      <c r="H28" s="7">
        <v>12.33</v>
      </c>
      <c r="I28" s="7">
        <v>12.98</v>
      </c>
      <c r="J28" s="7">
        <v>11.94</v>
      </c>
      <c r="K28" s="39">
        <v>11.85</v>
      </c>
      <c r="L28" s="6">
        <v>12.4</v>
      </c>
      <c r="M28" s="6">
        <v>11.6</v>
      </c>
      <c r="N28" s="45">
        <v>11.1</v>
      </c>
      <c r="O28" s="49">
        <v>10.9</v>
      </c>
      <c r="P28" s="61">
        <v>11.3</v>
      </c>
      <c r="Q28" s="86">
        <v>11.8</v>
      </c>
      <c r="R28" s="86">
        <v>11.6</v>
      </c>
      <c r="S28" s="79">
        <v>11.47</v>
      </c>
    </row>
    <row r="29" spans="2:19" ht="15">
      <c r="B29" s="26" t="s">
        <v>29</v>
      </c>
      <c r="C29" s="5">
        <v>75.6</v>
      </c>
      <c r="D29" s="6">
        <v>107</v>
      </c>
      <c r="E29" s="6">
        <v>85</v>
      </c>
      <c r="F29" s="9">
        <v>113.4</v>
      </c>
      <c r="G29" s="7">
        <v>95.1</v>
      </c>
      <c r="H29" s="7">
        <v>94.96</v>
      </c>
      <c r="I29" s="7">
        <v>88.42</v>
      </c>
      <c r="J29" s="7">
        <v>85.95</v>
      </c>
      <c r="K29" s="39">
        <v>62.37</v>
      </c>
      <c r="L29" s="6">
        <v>76</v>
      </c>
      <c r="M29" s="6">
        <v>73.8</v>
      </c>
      <c r="N29" s="45">
        <v>83.3</v>
      </c>
      <c r="O29" s="49">
        <v>87.1</v>
      </c>
      <c r="P29" s="61">
        <v>86.5</v>
      </c>
      <c r="Q29" s="86">
        <v>97.3</v>
      </c>
      <c r="R29" s="86">
        <v>95.3</v>
      </c>
      <c r="S29" s="79">
        <v>81.88</v>
      </c>
    </row>
    <row r="30" spans="2:19" ht="15">
      <c r="B30" s="26"/>
      <c r="C30" s="5"/>
      <c r="D30" s="6"/>
      <c r="E30" s="6"/>
      <c r="F30" s="9"/>
      <c r="G30" s="7"/>
      <c r="H30" s="7"/>
      <c r="I30" s="7"/>
      <c r="J30" s="7"/>
      <c r="K30" s="39"/>
      <c r="L30" s="6"/>
      <c r="M30" s="6"/>
      <c r="N30" s="45"/>
      <c r="O30" s="49"/>
      <c r="P30" s="61"/>
      <c r="Q30" s="86"/>
      <c r="R30" s="86"/>
      <c r="S30" s="79"/>
    </row>
    <row r="31" spans="2:19" ht="21.75" customHeight="1">
      <c r="B31" s="25" t="s">
        <v>30</v>
      </c>
      <c r="C31" s="3">
        <v>193.4</v>
      </c>
      <c r="D31" s="4">
        <v>182.7</v>
      </c>
      <c r="E31" s="4">
        <v>130</v>
      </c>
      <c r="F31" s="4">
        <v>208.7</v>
      </c>
      <c r="G31" s="4">
        <v>332.11</v>
      </c>
      <c r="H31" s="4">
        <v>300.22</v>
      </c>
      <c r="I31" s="4">
        <v>297.7</v>
      </c>
      <c r="J31" s="4">
        <v>344.12</v>
      </c>
      <c r="K31" s="35">
        <v>336.44</v>
      </c>
      <c r="L31" s="4">
        <v>332</v>
      </c>
      <c r="M31" s="4">
        <v>357.8</v>
      </c>
      <c r="N31" s="44">
        <v>371.8</v>
      </c>
      <c r="O31" s="51">
        <v>365.6</v>
      </c>
      <c r="P31" s="66">
        <v>389</v>
      </c>
      <c r="Q31" s="88">
        <f>SUM(Q33:Q35)</f>
        <v>371.49999999999994</v>
      </c>
      <c r="R31" s="88">
        <v>413.09999999999997</v>
      </c>
      <c r="S31" s="82">
        <v>399.96</v>
      </c>
    </row>
    <row r="32" spans="2:19" ht="15">
      <c r="B32" s="25" t="s">
        <v>8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85"/>
      <c r="R32" s="95"/>
      <c r="S32" s="69"/>
    </row>
    <row r="33" spans="2:19" ht="15">
      <c r="B33" s="26" t="s">
        <v>31</v>
      </c>
      <c r="C33" s="5">
        <v>123.2</v>
      </c>
      <c r="D33" s="6">
        <v>87.5</v>
      </c>
      <c r="E33" s="6">
        <v>48</v>
      </c>
      <c r="F33" s="7">
        <v>127</v>
      </c>
      <c r="G33" s="7">
        <v>248.12</v>
      </c>
      <c r="H33" s="6">
        <v>210.49</v>
      </c>
      <c r="I33" s="6">
        <v>199</v>
      </c>
      <c r="J33" s="6">
        <v>239.22</v>
      </c>
      <c r="K33" s="36">
        <v>224.51</v>
      </c>
      <c r="L33" s="5">
        <v>226.5</v>
      </c>
      <c r="M33" s="6">
        <v>233.7</v>
      </c>
      <c r="N33" s="6">
        <v>253.5</v>
      </c>
      <c r="O33" s="49">
        <v>231.6</v>
      </c>
      <c r="P33" s="65">
        <v>237.3</v>
      </c>
      <c r="Q33" s="86">
        <v>194.1</v>
      </c>
      <c r="R33" s="86">
        <v>236.2</v>
      </c>
      <c r="S33" s="79">
        <v>235.63</v>
      </c>
    </row>
    <row r="34" spans="2:19" ht="15">
      <c r="B34" s="26" t="s">
        <v>32</v>
      </c>
      <c r="C34" s="5">
        <v>59.5</v>
      </c>
      <c r="D34" s="6">
        <v>86.2</v>
      </c>
      <c r="E34" s="6">
        <v>74</v>
      </c>
      <c r="F34" s="7">
        <v>74.1</v>
      </c>
      <c r="G34" s="7">
        <v>76.43</v>
      </c>
      <c r="H34" s="6">
        <v>82.29</v>
      </c>
      <c r="I34" s="6">
        <v>90.88</v>
      </c>
      <c r="J34" s="6">
        <v>95.78</v>
      </c>
      <c r="K34" s="36">
        <v>103.18</v>
      </c>
      <c r="L34" s="5">
        <v>96.6</v>
      </c>
      <c r="M34" s="6">
        <v>111.6</v>
      </c>
      <c r="N34" s="6">
        <v>107.2</v>
      </c>
      <c r="O34" s="49">
        <v>116.2</v>
      </c>
      <c r="P34" s="65">
        <v>137.2</v>
      </c>
      <c r="Q34" s="86">
        <v>162.7</v>
      </c>
      <c r="R34" s="86">
        <v>162</v>
      </c>
      <c r="S34" s="79">
        <v>148.17</v>
      </c>
    </row>
    <row r="35" spans="2:19" ht="15">
      <c r="B35" s="26" t="s">
        <v>33</v>
      </c>
      <c r="C35" s="5">
        <v>10.7</v>
      </c>
      <c r="D35" s="6">
        <v>9</v>
      </c>
      <c r="E35" s="6">
        <v>8</v>
      </c>
      <c r="F35" s="7">
        <v>7.6</v>
      </c>
      <c r="G35" s="7">
        <v>7.56</v>
      </c>
      <c r="H35" s="6">
        <v>7.44</v>
      </c>
      <c r="I35" s="6">
        <v>7.8</v>
      </c>
      <c r="J35" s="6">
        <v>9.12</v>
      </c>
      <c r="K35" s="36">
        <v>8.75</v>
      </c>
      <c r="L35" s="6">
        <v>9</v>
      </c>
      <c r="M35" s="6">
        <v>12.5</v>
      </c>
      <c r="N35" s="6">
        <v>11.1</v>
      </c>
      <c r="O35" s="49">
        <v>17.8</v>
      </c>
      <c r="P35" s="65">
        <v>14.5</v>
      </c>
      <c r="Q35" s="86">
        <v>14.7</v>
      </c>
      <c r="R35" s="86">
        <v>14.9</v>
      </c>
      <c r="S35" s="96">
        <v>16.16</v>
      </c>
    </row>
    <row r="36" spans="2:19" ht="19.5" customHeight="1">
      <c r="B36" s="28" t="s">
        <v>34</v>
      </c>
      <c r="C36" s="4">
        <v>63.1</v>
      </c>
      <c r="D36" s="4">
        <v>109</v>
      </c>
      <c r="E36" s="4">
        <v>106.5</v>
      </c>
      <c r="F36" s="4">
        <v>109.5</v>
      </c>
      <c r="G36" s="4">
        <v>111.4</v>
      </c>
      <c r="H36" s="4">
        <v>114.58</v>
      </c>
      <c r="I36" s="4">
        <v>112.8</v>
      </c>
      <c r="J36" s="4">
        <v>112.63</v>
      </c>
      <c r="K36" s="35">
        <v>111.25</v>
      </c>
      <c r="L36" s="3">
        <v>112.2</v>
      </c>
      <c r="M36" s="43">
        <v>123.1</v>
      </c>
      <c r="N36" s="43">
        <v>133</v>
      </c>
      <c r="O36" s="43">
        <v>131.8</v>
      </c>
      <c r="P36" s="43">
        <v>143.3</v>
      </c>
      <c r="Q36" s="89">
        <v>153.4</v>
      </c>
      <c r="R36" s="43">
        <v>165.1</v>
      </c>
      <c r="S36" s="97">
        <v>179.28</v>
      </c>
    </row>
    <row r="37" spans="2:19" ht="15">
      <c r="B37" s="26" t="s">
        <v>35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65"/>
      <c r="Q37" s="85"/>
      <c r="R37" s="95"/>
      <c r="S37" s="98"/>
    </row>
    <row r="38" spans="2:19" ht="15">
      <c r="B38" s="26" t="s">
        <v>36</v>
      </c>
      <c r="C38" s="5">
        <v>42.3</v>
      </c>
      <c r="D38" s="5">
        <v>70</v>
      </c>
      <c r="E38" s="5">
        <v>71</v>
      </c>
      <c r="F38" s="9">
        <v>74.2</v>
      </c>
      <c r="G38" s="7">
        <v>75.04</v>
      </c>
      <c r="H38" s="7">
        <v>77.6</v>
      </c>
      <c r="I38" s="7">
        <v>76.55</v>
      </c>
      <c r="J38" s="7">
        <v>77.27</v>
      </c>
      <c r="K38" s="39">
        <v>76.12</v>
      </c>
      <c r="L38" s="5">
        <v>74.8</v>
      </c>
      <c r="M38" s="6">
        <v>83</v>
      </c>
      <c r="N38" s="45">
        <v>89</v>
      </c>
      <c r="O38" s="49">
        <v>86.9</v>
      </c>
      <c r="P38" s="61">
        <v>94.7</v>
      </c>
      <c r="Q38" s="86">
        <v>102.8</v>
      </c>
      <c r="R38" s="86">
        <v>105.9</v>
      </c>
      <c r="S38" s="96">
        <v>114.28</v>
      </c>
    </row>
    <row r="39" spans="2:19" ht="15">
      <c r="B39" s="26" t="s">
        <v>37</v>
      </c>
      <c r="C39" s="5">
        <v>11.5</v>
      </c>
      <c r="D39" s="5">
        <v>24</v>
      </c>
      <c r="E39" s="5">
        <v>22</v>
      </c>
      <c r="F39" s="9">
        <v>22.1</v>
      </c>
      <c r="G39" s="7">
        <v>22.35</v>
      </c>
      <c r="H39" s="7">
        <v>23.34</v>
      </c>
      <c r="I39" s="7">
        <v>22.43</v>
      </c>
      <c r="J39" s="7">
        <v>22.41</v>
      </c>
      <c r="K39" s="39">
        <v>22.42</v>
      </c>
      <c r="L39" s="5">
        <v>22.4</v>
      </c>
      <c r="M39" s="6">
        <v>24.8</v>
      </c>
      <c r="N39" s="45">
        <v>26.1</v>
      </c>
      <c r="O39" s="49">
        <v>26.1</v>
      </c>
      <c r="P39" s="61">
        <v>28</v>
      </c>
      <c r="Q39" s="86">
        <v>31.2</v>
      </c>
      <c r="R39" s="86">
        <v>32.8</v>
      </c>
      <c r="S39" s="96">
        <v>40.32</v>
      </c>
    </row>
    <row r="40" spans="2:19" ht="15">
      <c r="B40" s="26" t="s">
        <v>38</v>
      </c>
      <c r="C40" s="6">
        <v>4</v>
      </c>
      <c r="D40" s="5">
        <v>1</v>
      </c>
      <c r="E40" s="5">
        <v>3</v>
      </c>
      <c r="F40" s="9">
        <v>2.7</v>
      </c>
      <c r="G40" s="7">
        <v>2.68</v>
      </c>
      <c r="H40" s="7">
        <v>2.89</v>
      </c>
      <c r="I40" s="7">
        <v>2.97</v>
      </c>
      <c r="J40" s="7">
        <v>2</v>
      </c>
      <c r="K40" s="39">
        <v>2.01</v>
      </c>
      <c r="L40" s="5">
        <v>3.7</v>
      </c>
      <c r="M40" s="6">
        <v>3.4</v>
      </c>
      <c r="N40" s="45">
        <v>3.5</v>
      </c>
      <c r="O40" s="49">
        <v>3.9</v>
      </c>
      <c r="P40" s="61">
        <v>3.6</v>
      </c>
      <c r="Q40" s="86">
        <v>3.7</v>
      </c>
      <c r="R40" s="86">
        <v>4.3</v>
      </c>
      <c r="S40" s="96">
        <v>7.3</v>
      </c>
    </row>
    <row r="41" spans="2:19" ht="15">
      <c r="B41" s="26" t="s">
        <v>39</v>
      </c>
      <c r="C41" s="5">
        <v>5.3</v>
      </c>
      <c r="D41" s="5">
        <v>14</v>
      </c>
      <c r="E41" s="5">
        <v>10.5</v>
      </c>
      <c r="F41" s="9">
        <v>10.5</v>
      </c>
      <c r="G41" s="7">
        <v>11.33</v>
      </c>
      <c r="H41" s="7">
        <v>10.75</v>
      </c>
      <c r="I41" s="7">
        <v>10.83</v>
      </c>
      <c r="J41" s="7">
        <v>10.94</v>
      </c>
      <c r="K41" s="39">
        <v>10.7</v>
      </c>
      <c r="L41" s="5">
        <v>11.3</v>
      </c>
      <c r="M41" s="6">
        <v>11.9</v>
      </c>
      <c r="N41" s="45">
        <v>14.4</v>
      </c>
      <c r="O41" s="49">
        <v>14.9</v>
      </c>
      <c r="P41" s="61">
        <v>17</v>
      </c>
      <c r="Q41" s="86">
        <v>15.7</v>
      </c>
      <c r="R41" s="86">
        <v>22.1</v>
      </c>
      <c r="S41" s="96">
        <v>17.38</v>
      </c>
    </row>
    <row r="42" spans="2:19" ht="18" customHeight="1">
      <c r="B42" s="28" t="s">
        <v>40</v>
      </c>
      <c r="C42" s="57">
        <f>C44+C45+C46+C47+C48+C49</f>
        <v>177.6</v>
      </c>
      <c r="D42" s="57">
        <f aca="true" t="shared" si="0" ref="D42:Q42">D44+D45+D46+D47+D48+D49</f>
        <v>254.8</v>
      </c>
      <c r="E42" s="57">
        <f t="shared" si="0"/>
        <v>382.70000000000005</v>
      </c>
      <c r="F42" s="57">
        <f t="shared" si="0"/>
        <v>387.6</v>
      </c>
      <c r="G42" s="57">
        <f t="shared" si="0"/>
        <v>389.01</v>
      </c>
      <c r="H42" s="57">
        <f t="shared" si="0"/>
        <v>420</v>
      </c>
      <c r="I42" s="57">
        <f t="shared" si="0"/>
        <v>451.55000000000007</v>
      </c>
      <c r="J42" s="57">
        <f t="shared" si="0"/>
        <v>474.88</v>
      </c>
      <c r="K42" s="57">
        <f t="shared" si="0"/>
        <v>476.14</v>
      </c>
      <c r="L42" s="57">
        <f t="shared" si="0"/>
        <v>468.67</v>
      </c>
      <c r="M42" s="57">
        <f t="shared" si="0"/>
        <v>483.70000000000005</v>
      </c>
      <c r="N42" s="57">
        <f t="shared" si="0"/>
        <v>519.7</v>
      </c>
      <c r="O42" s="57">
        <f t="shared" si="0"/>
        <v>544.3</v>
      </c>
      <c r="P42" s="67">
        <f t="shared" si="0"/>
        <v>609.4</v>
      </c>
      <c r="Q42" s="57">
        <f t="shared" si="0"/>
        <v>616.5</v>
      </c>
      <c r="R42" s="46">
        <v>603.6999999999999</v>
      </c>
      <c r="S42" s="99">
        <v>628.03</v>
      </c>
    </row>
    <row r="43" spans="2:19" ht="15">
      <c r="B43" s="26" t="s">
        <v>8</v>
      </c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85"/>
      <c r="R43" s="95"/>
      <c r="S43" s="98"/>
    </row>
    <row r="44" spans="2:19" ht="15">
      <c r="B44" s="26" t="s">
        <v>41</v>
      </c>
      <c r="C44" s="5">
        <v>49</v>
      </c>
      <c r="D44" s="6">
        <v>30.8</v>
      </c>
      <c r="E44" s="6">
        <v>27</v>
      </c>
      <c r="F44" s="6">
        <v>21.2</v>
      </c>
      <c r="G44" s="6">
        <v>17.9</v>
      </c>
      <c r="H44" s="6">
        <v>14.4</v>
      </c>
      <c r="I44" s="6">
        <v>17.4</v>
      </c>
      <c r="J44" s="6">
        <v>22.14</v>
      </c>
      <c r="K44" s="36">
        <v>20.3</v>
      </c>
      <c r="L44" s="5">
        <v>20.8</v>
      </c>
      <c r="M44" s="6">
        <v>12.7</v>
      </c>
      <c r="N44" s="45">
        <v>11</v>
      </c>
      <c r="O44" s="49">
        <v>11.5</v>
      </c>
      <c r="P44" s="61">
        <v>12.2</v>
      </c>
      <c r="Q44" s="86">
        <v>12.7</v>
      </c>
      <c r="R44" s="86">
        <v>13</v>
      </c>
      <c r="S44" s="96">
        <v>13.91</v>
      </c>
    </row>
    <row r="45" spans="2:19" ht="15">
      <c r="B45" s="27" t="s">
        <v>42</v>
      </c>
      <c r="C45" s="5">
        <v>0.2</v>
      </c>
      <c r="D45" s="6">
        <v>0.6</v>
      </c>
      <c r="E45" s="6">
        <v>2</v>
      </c>
      <c r="F45" s="7">
        <v>1.5</v>
      </c>
      <c r="G45" s="7">
        <v>0.91</v>
      </c>
      <c r="H45" s="6">
        <v>0.39</v>
      </c>
      <c r="I45" s="6">
        <v>0.47</v>
      </c>
      <c r="J45" s="6">
        <v>0.39</v>
      </c>
      <c r="K45" s="36">
        <v>0.45</v>
      </c>
      <c r="L45" s="6">
        <v>0.51</v>
      </c>
      <c r="M45" s="6">
        <v>0.5</v>
      </c>
      <c r="N45" s="45">
        <v>0.4</v>
      </c>
      <c r="O45" s="49">
        <v>0.4</v>
      </c>
      <c r="P45" s="61">
        <v>0.4</v>
      </c>
      <c r="Q45" s="87">
        <v>0.4</v>
      </c>
      <c r="R45" s="87">
        <v>0.4</v>
      </c>
      <c r="S45" s="100">
        <v>0.4</v>
      </c>
    </row>
    <row r="46" spans="2:19" ht="15">
      <c r="B46" s="26" t="s">
        <v>43</v>
      </c>
      <c r="C46" s="5">
        <v>1.4</v>
      </c>
      <c r="D46" s="6">
        <v>0.5</v>
      </c>
      <c r="E46" s="6">
        <v>0.3</v>
      </c>
      <c r="F46" s="7">
        <v>0.6</v>
      </c>
      <c r="G46" s="7">
        <v>0.62</v>
      </c>
      <c r="H46" s="6">
        <v>0.37</v>
      </c>
      <c r="I46" s="6">
        <v>0.31</v>
      </c>
      <c r="J46" s="6">
        <v>0.28</v>
      </c>
      <c r="K46" s="36">
        <v>0.28</v>
      </c>
      <c r="L46" s="6">
        <v>0.26</v>
      </c>
      <c r="M46" s="6">
        <v>0.2</v>
      </c>
      <c r="N46" s="45">
        <v>0.3</v>
      </c>
      <c r="O46" s="49">
        <v>0.2</v>
      </c>
      <c r="P46" s="61">
        <v>0.3</v>
      </c>
      <c r="Q46" s="87">
        <v>0.3</v>
      </c>
      <c r="R46" s="87">
        <v>0.3</v>
      </c>
      <c r="S46" s="100">
        <v>0.3</v>
      </c>
    </row>
    <row r="47" spans="2:19" ht="15">
      <c r="B47" s="26" t="s">
        <v>44</v>
      </c>
      <c r="C47" s="5">
        <v>43.6</v>
      </c>
      <c r="D47" s="6">
        <v>77.4</v>
      </c>
      <c r="E47" s="6">
        <v>172</v>
      </c>
      <c r="F47" s="7">
        <v>167.4</v>
      </c>
      <c r="G47" s="7">
        <v>164.72</v>
      </c>
      <c r="H47" s="6">
        <v>199.03</v>
      </c>
      <c r="I47" s="6">
        <v>221.32</v>
      </c>
      <c r="J47" s="6">
        <v>246.7</v>
      </c>
      <c r="K47" s="36">
        <v>241.73</v>
      </c>
      <c r="L47" s="5">
        <v>237.5</v>
      </c>
      <c r="M47" s="6">
        <v>253.8</v>
      </c>
      <c r="N47" s="45">
        <v>266.6</v>
      </c>
      <c r="O47" s="49">
        <v>284.8</v>
      </c>
      <c r="P47" s="61">
        <v>332.7</v>
      </c>
      <c r="Q47" s="86">
        <v>336.6</v>
      </c>
      <c r="R47" s="86">
        <v>310.9</v>
      </c>
      <c r="S47" s="96">
        <v>306</v>
      </c>
    </row>
    <row r="48" spans="2:19" ht="15">
      <c r="B48" s="26" t="s">
        <v>45</v>
      </c>
      <c r="C48" s="6">
        <v>22</v>
      </c>
      <c r="D48" s="6">
        <v>45</v>
      </c>
      <c r="E48" s="6">
        <v>53</v>
      </c>
      <c r="F48" s="7">
        <v>65</v>
      </c>
      <c r="G48" s="7">
        <v>72.39</v>
      </c>
      <c r="H48" s="7">
        <v>64.43</v>
      </c>
      <c r="I48" s="7">
        <v>64.09</v>
      </c>
      <c r="J48" s="7">
        <v>50.47</v>
      </c>
      <c r="K48" s="38">
        <v>53.36</v>
      </c>
      <c r="L48" s="5">
        <v>53.8</v>
      </c>
      <c r="M48" s="6">
        <v>56.6</v>
      </c>
      <c r="N48" s="45">
        <v>59.5</v>
      </c>
      <c r="O48" s="49">
        <v>59.9</v>
      </c>
      <c r="P48" s="61">
        <v>63.6</v>
      </c>
      <c r="Q48" s="86">
        <v>67.6</v>
      </c>
      <c r="R48" s="86">
        <v>71.2</v>
      </c>
      <c r="S48" s="96">
        <v>74.75</v>
      </c>
    </row>
    <row r="49" spans="2:19" ht="15">
      <c r="B49" s="26" t="s">
        <v>46</v>
      </c>
      <c r="C49" s="5">
        <v>61.4</v>
      </c>
      <c r="D49" s="6">
        <v>100.5</v>
      </c>
      <c r="E49" s="6">
        <v>128.4</v>
      </c>
      <c r="F49" s="7">
        <v>131.9</v>
      </c>
      <c r="G49" s="7">
        <v>132.47</v>
      </c>
      <c r="H49" s="7">
        <v>141.38</v>
      </c>
      <c r="I49" s="7">
        <v>147.96</v>
      </c>
      <c r="J49" s="7">
        <v>154.9</v>
      </c>
      <c r="K49" s="38">
        <v>160.02</v>
      </c>
      <c r="L49" s="5">
        <v>155.8</v>
      </c>
      <c r="M49" s="6">
        <v>159.9</v>
      </c>
      <c r="N49" s="45">
        <v>181.9</v>
      </c>
      <c r="O49" s="49">
        <v>187.5</v>
      </c>
      <c r="P49" s="61">
        <v>200.2</v>
      </c>
      <c r="Q49" s="86">
        <v>198.9</v>
      </c>
      <c r="R49" s="86">
        <v>207.9</v>
      </c>
      <c r="S49" s="96">
        <v>232.67</v>
      </c>
    </row>
    <row r="50" spans="2:19" ht="15">
      <c r="B50" s="28" t="s">
        <v>47</v>
      </c>
      <c r="C50" s="57">
        <f>C53+C54+C55+C56+C60</f>
        <v>817.9999999999999</v>
      </c>
      <c r="D50" s="57">
        <f aca="true" t="shared" si="1" ref="D50:Q50">D53+D54+D55+D56+D60</f>
        <v>1082</v>
      </c>
      <c r="E50" s="57">
        <f t="shared" si="1"/>
        <v>1221</v>
      </c>
      <c r="F50" s="57">
        <f t="shared" si="1"/>
        <v>1206.9</v>
      </c>
      <c r="G50" s="57">
        <f t="shared" si="1"/>
        <v>1201.58</v>
      </c>
      <c r="H50" s="57">
        <f t="shared" si="1"/>
        <v>1306.48</v>
      </c>
      <c r="I50" s="57">
        <f t="shared" si="1"/>
        <v>1244.94</v>
      </c>
      <c r="J50" s="57">
        <f t="shared" si="1"/>
        <v>1238.4499999999998</v>
      </c>
      <c r="K50" s="57">
        <f t="shared" si="1"/>
        <v>1218.83</v>
      </c>
      <c r="L50" s="57">
        <f t="shared" si="1"/>
        <v>1455.3</v>
      </c>
      <c r="M50" s="57">
        <f t="shared" si="1"/>
        <v>1537.3</v>
      </c>
      <c r="N50" s="57">
        <f t="shared" si="1"/>
        <v>1560.2</v>
      </c>
      <c r="O50" s="57">
        <f t="shared" si="1"/>
        <v>1595.5</v>
      </c>
      <c r="P50" s="67">
        <f t="shared" si="1"/>
        <v>1597.08</v>
      </c>
      <c r="Q50" s="57">
        <f t="shared" si="1"/>
        <v>1645.8</v>
      </c>
      <c r="R50" s="46">
        <v>1782.1000000000001</v>
      </c>
      <c r="S50" s="99">
        <v>1828.03</v>
      </c>
    </row>
    <row r="51" spans="2:19" ht="15">
      <c r="B51" s="26" t="s">
        <v>8</v>
      </c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85"/>
      <c r="R51" s="95"/>
      <c r="S51" s="98"/>
    </row>
    <row r="52" spans="2:19" ht="15">
      <c r="B52" s="26" t="s">
        <v>48</v>
      </c>
      <c r="C52" s="6" t="s">
        <v>1</v>
      </c>
      <c r="D52" s="6" t="s">
        <v>1</v>
      </c>
      <c r="E52" s="6" t="s">
        <v>1</v>
      </c>
      <c r="F52" s="7" t="s">
        <v>1</v>
      </c>
      <c r="G52" s="7" t="s">
        <v>1</v>
      </c>
      <c r="H52" s="7" t="s">
        <v>1</v>
      </c>
      <c r="I52" s="7" t="s">
        <v>1</v>
      </c>
      <c r="J52" s="23" t="s">
        <v>1</v>
      </c>
      <c r="K52" s="10" t="s">
        <v>1</v>
      </c>
      <c r="L52" s="5" t="s">
        <v>1</v>
      </c>
      <c r="M52" s="40" t="s">
        <v>1</v>
      </c>
      <c r="N52" s="5" t="s">
        <v>1</v>
      </c>
      <c r="O52" s="5" t="s">
        <v>1</v>
      </c>
      <c r="P52" s="48" t="s">
        <v>1</v>
      </c>
      <c r="Q52" s="5" t="s">
        <v>1</v>
      </c>
      <c r="R52" s="5" t="s">
        <v>1</v>
      </c>
      <c r="S52" s="101" t="s">
        <v>1</v>
      </c>
    </row>
    <row r="53" spans="2:19" ht="15">
      <c r="B53" s="26" t="s">
        <v>49</v>
      </c>
      <c r="C53" s="6">
        <v>317.9</v>
      </c>
      <c r="D53" s="6">
        <v>335</v>
      </c>
      <c r="E53" s="6">
        <v>390</v>
      </c>
      <c r="F53" s="7">
        <v>427.1</v>
      </c>
      <c r="G53" s="7">
        <v>427.83</v>
      </c>
      <c r="H53" s="7">
        <v>431.05</v>
      </c>
      <c r="I53" s="7">
        <v>430.58</v>
      </c>
      <c r="J53" s="22">
        <v>430.45</v>
      </c>
      <c r="K53" s="39">
        <v>431.19</v>
      </c>
      <c r="L53" s="5">
        <v>555.4</v>
      </c>
      <c r="M53" s="6">
        <v>575.8</v>
      </c>
      <c r="N53" s="45">
        <v>585.2</v>
      </c>
      <c r="O53" s="49">
        <v>593.9</v>
      </c>
      <c r="P53" s="61">
        <v>580.9</v>
      </c>
      <c r="Q53" s="86">
        <v>595.7</v>
      </c>
      <c r="R53" s="86">
        <v>626.3</v>
      </c>
      <c r="S53" s="96">
        <v>659.18</v>
      </c>
    </row>
    <row r="54" spans="2:19" ht="15">
      <c r="B54" s="26" t="s">
        <v>50</v>
      </c>
      <c r="C54" s="6">
        <v>37</v>
      </c>
      <c r="D54" s="6">
        <v>97.4</v>
      </c>
      <c r="E54" s="6">
        <v>139</v>
      </c>
      <c r="F54" s="7">
        <v>132.6</v>
      </c>
      <c r="G54" s="7">
        <v>145.64</v>
      </c>
      <c r="H54" s="7">
        <v>136.29</v>
      </c>
      <c r="I54" s="7">
        <v>144.02</v>
      </c>
      <c r="J54" s="7">
        <v>144.46</v>
      </c>
      <c r="K54" s="39">
        <v>120.05</v>
      </c>
      <c r="L54" s="5">
        <v>241.7</v>
      </c>
      <c r="M54" s="41">
        <v>247.1</v>
      </c>
      <c r="N54" s="6">
        <v>250.9</v>
      </c>
      <c r="O54" s="49">
        <v>267.7</v>
      </c>
      <c r="P54" s="60">
        <v>299.93</v>
      </c>
      <c r="Q54" s="86">
        <v>261.3</v>
      </c>
      <c r="R54" s="86">
        <v>274.9</v>
      </c>
      <c r="S54" s="96">
        <v>289.93</v>
      </c>
    </row>
    <row r="55" spans="2:19" ht="15">
      <c r="B55" s="26" t="s">
        <v>51</v>
      </c>
      <c r="C55" s="6">
        <v>355.4</v>
      </c>
      <c r="D55" s="6">
        <v>389.6</v>
      </c>
      <c r="E55" s="6">
        <v>390</v>
      </c>
      <c r="F55" s="7">
        <v>364.1</v>
      </c>
      <c r="G55" s="7">
        <v>364.01</v>
      </c>
      <c r="H55" s="7">
        <v>356.67</v>
      </c>
      <c r="I55" s="7">
        <v>363.01</v>
      </c>
      <c r="J55" s="22">
        <v>358.68</v>
      </c>
      <c r="K55" s="39">
        <v>356.38</v>
      </c>
      <c r="L55" s="5">
        <v>365.5</v>
      </c>
      <c r="M55" s="6">
        <v>382.6</v>
      </c>
      <c r="N55" s="45">
        <v>387.3</v>
      </c>
      <c r="O55" s="49">
        <v>387</v>
      </c>
      <c r="P55" s="61">
        <v>376.1</v>
      </c>
      <c r="Q55" s="86">
        <v>402.6</v>
      </c>
      <c r="R55" s="86">
        <v>498.3</v>
      </c>
      <c r="S55" s="96">
        <v>514.72</v>
      </c>
    </row>
    <row r="56" spans="2:19" ht="15">
      <c r="B56" s="26" t="s">
        <v>52</v>
      </c>
      <c r="C56" s="6">
        <v>55.4</v>
      </c>
      <c r="D56" s="6">
        <v>109</v>
      </c>
      <c r="E56" s="6">
        <v>169</v>
      </c>
      <c r="F56" s="7">
        <v>140.1</v>
      </c>
      <c r="G56" s="7">
        <v>153.73</v>
      </c>
      <c r="H56" s="7">
        <v>158.96</v>
      </c>
      <c r="I56" s="7">
        <v>155.16</v>
      </c>
      <c r="J56" s="7">
        <v>136.25</v>
      </c>
      <c r="K56" s="39">
        <v>147.88</v>
      </c>
      <c r="L56" s="5">
        <v>156.9</v>
      </c>
      <c r="M56" s="41">
        <v>154</v>
      </c>
      <c r="N56" s="6">
        <v>154.6</v>
      </c>
      <c r="O56" s="49">
        <v>164.4</v>
      </c>
      <c r="P56" s="60">
        <v>159.19</v>
      </c>
      <c r="Q56" s="86">
        <v>163.8</v>
      </c>
      <c r="R56" s="86">
        <v>148.9</v>
      </c>
      <c r="S56" s="96">
        <v>160.61</v>
      </c>
    </row>
    <row r="57" spans="2:19" ht="15">
      <c r="B57" s="26" t="s">
        <v>53</v>
      </c>
      <c r="C57" s="6" t="s">
        <v>1</v>
      </c>
      <c r="D57" s="6" t="s">
        <v>1</v>
      </c>
      <c r="E57" s="6" t="s">
        <v>1</v>
      </c>
      <c r="F57" s="7" t="s">
        <v>1</v>
      </c>
      <c r="G57" s="7" t="s">
        <v>1</v>
      </c>
      <c r="H57" s="7" t="s">
        <v>1</v>
      </c>
      <c r="I57" s="7" t="s">
        <v>1</v>
      </c>
      <c r="J57" s="23" t="s">
        <v>1</v>
      </c>
      <c r="K57" s="10" t="s">
        <v>1</v>
      </c>
      <c r="L57" s="5" t="s">
        <v>1</v>
      </c>
      <c r="M57" s="40" t="s">
        <v>1</v>
      </c>
      <c r="N57" s="5" t="s">
        <v>1</v>
      </c>
      <c r="O57" s="5" t="s">
        <v>1</v>
      </c>
      <c r="P57" s="48" t="s">
        <v>1</v>
      </c>
      <c r="Q57" s="5" t="s">
        <v>1</v>
      </c>
      <c r="R57" s="5" t="s">
        <v>1</v>
      </c>
      <c r="S57" s="101" t="s">
        <v>1</v>
      </c>
    </row>
    <row r="58" spans="2:19" ht="15">
      <c r="B58" s="26" t="s">
        <v>54</v>
      </c>
      <c r="C58" s="6" t="s">
        <v>1</v>
      </c>
      <c r="D58" s="6" t="s">
        <v>1</v>
      </c>
      <c r="E58" s="6" t="s">
        <v>1</v>
      </c>
      <c r="F58" s="7" t="s">
        <v>1</v>
      </c>
      <c r="G58" s="7" t="s">
        <v>1</v>
      </c>
      <c r="H58" s="7" t="s">
        <v>1</v>
      </c>
      <c r="I58" s="7" t="s">
        <v>1</v>
      </c>
      <c r="J58" s="23" t="s">
        <v>1</v>
      </c>
      <c r="K58" s="10" t="s">
        <v>1</v>
      </c>
      <c r="L58" s="5" t="s">
        <v>1</v>
      </c>
      <c r="M58" s="40" t="s">
        <v>1</v>
      </c>
      <c r="N58" s="5" t="s">
        <v>1</v>
      </c>
      <c r="O58" s="5" t="s">
        <v>1</v>
      </c>
      <c r="P58" s="48" t="s">
        <v>1</v>
      </c>
      <c r="Q58" s="5" t="s">
        <v>1</v>
      </c>
      <c r="R58" s="5" t="s">
        <v>1</v>
      </c>
      <c r="S58" s="101" t="s">
        <v>1</v>
      </c>
    </row>
    <row r="59" spans="2:19" ht="15">
      <c r="B59" s="26" t="s">
        <v>55</v>
      </c>
      <c r="C59" s="6" t="s">
        <v>1</v>
      </c>
      <c r="D59" s="6" t="s">
        <v>1</v>
      </c>
      <c r="E59" s="6" t="s">
        <v>1</v>
      </c>
      <c r="F59" s="7" t="s">
        <v>1</v>
      </c>
      <c r="G59" s="7" t="s">
        <v>1</v>
      </c>
      <c r="H59" s="7" t="s">
        <v>1</v>
      </c>
      <c r="I59" s="7" t="s">
        <v>1</v>
      </c>
      <c r="J59" s="23" t="s">
        <v>1</v>
      </c>
      <c r="K59" s="10" t="s">
        <v>1</v>
      </c>
      <c r="L59" s="5" t="s">
        <v>1</v>
      </c>
      <c r="M59" s="40" t="s">
        <v>1</v>
      </c>
      <c r="N59" s="5" t="s">
        <v>1</v>
      </c>
      <c r="O59" s="5" t="s">
        <v>1</v>
      </c>
      <c r="P59" s="48" t="s">
        <v>1</v>
      </c>
      <c r="Q59" s="5" t="s">
        <v>1</v>
      </c>
      <c r="R59" s="5" t="s">
        <v>1</v>
      </c>
      <c r="S59" s="101" t="s">
        <v>1</v>
      </c>
    </row>
    <row r="60" spans="2:19" ht="15">
      <c r="B60" s="26" t="s">
        <v>56</v>
      </c>
      <c r="C60" s="6">
        <v>52.3</v>
      </c>
      <c r="D60" s="6">
        <v>151</v>
      </c>
      <c r="E60" s="6">
        <v>133</v>
      </c>
      <c r="F60" s="7">
        <v>143</v>
      </c>
      <c r="G60" s="7">
        <v>110.37</v>
      </c>
      <c r="H60" s="7">
        <v>223.51</v>
      </c>
      <c r="I60" s="7">
        <v>152.17</v>
      </c>
      <c r="J60" s="7">
        <v>168.61</v>
      </c>
      <c r="K60" s="39">
        <v>163.33</v>
      </c>
      <c r="L60" s="5">
        <v>135.8</v>
      </c>
      <c r="M60" s="41">
        <v>177.8</v>
      </c>
      <c r="N60" s="6">
        <v>182.2</v>
      </c>
      <c r="O60" s="49">
        <v>182.5</v>
      </c>
      <c r="P60" s="60">
        <v>180.96</v>
      </c>
      <c r="Q60" s="86">
        <v>222.4</v>
      </c>
      <c r="R60" s="86">
        <v>233.7</v>
      </c>
      <c r="S60" s="96">
        <v>203.59</v>
      </c>
    </row>
    <row r="61" spans="2:19" ht="15">
      <c r="B61" s="26"/>
      <c r="C61" s="6"/>
      <c r="D61" s="6"/>
      <c r="E61" s="6"/>
      <c r="F61" s="7"/>
      <c r="G61" s="7"/>
      <c r="H61" s="7"/>
      <c r="I61" s="7"/>
      <c r="J61" s="7"/>
      <c r="K61" s="39"/>
      <c r="L61" s="5"/>
      <c r="M61" s="41"/>
      <c r="N61" s="6"/>
      <c r="O61" s="49"/>
      <c r="P61" s="60"/>
      <c r="Q61" s="86"/>
      <c r="R61" s="86"/>
      <c r="S61" s="96"/>
    </row>
    <row r="62" spans="2:19" ht="15">
      <c r="B62" s="26"/>
      <c r="C62" s="6"/>
      <c r="D62" s="6"/>
      <c r="E62" s="6"/>
      <c r="F62" s="7"/>
      <c r="G62" s="7"/>
      <c r="H62" s="7"/>
      <c r="I62" s="7"/>
      <c r="J62" s="7"/>
      <c r="K62" s="39"/>
      <c r="L62" s="5"/>
      <c r="M62" s="41"/>
      <c r="N62" s="6"/>
      <c r="O62" s="49"/>
      <c r="P62" s="60"/>
      <c r="Q62" s="86"/>
      <c r="R62" s="86"/>
      <c r="S62" s="96"/>
    </row>
    <row r="63" spans="2:19" ht="14.25" customHeight="1">
      <c r="B63" s="28" t="s">
        <v>57</v>
      </c>
      <c r="C63" s="57">
        <f>C65+C66+C67+C68+C69</f>
        <v>228.6</v>
      </c>
      <c r="D63" s="57">
        <f aca="true" t="shared" si="2" ref="D63:Q63">D65+D66+D67+D68+D69</f>
        <v>309.5</v>
      </c>
      <c r="E63" s="57">
        <f t="shared" si="2"/>
        <v>378.2</v>
      </c>
      <c r="F63" s="57">
        <f t="shared" si="2"/>
        <v>372.6</v>
      </c>
      <c r="G63" s="57">
        <f t="shared" si="2"/>
        <v>387.95</v>
      </c>
      <c r="H63" s="57">
        <f t="shared" si="2"/>
        <v>398.32</v>
      </c>
      <c r="I63" s="57">
        <f t="shared" si="2"/>
        <v>398.95000000000005</v>
      </c>
      <c r="J63" s="57">
        <f t="shared" si="2"/>
        <v>402.54999999999995</v>
      </c>
      <c r="K63" s="57">
        <f t="shared" si="2"/>
        <v>400.4</v>
      </c>
      <c r="L63" s="57">
        <f t="shared" si="2"/>
        <v>513.3</v>
      </c>
      <c r="M63" s="57">
        <f t="shared" si="2"/>
        <v>496.7</v>
      </c>
      <c r="N63" s="57">
        <f t="shared" si="2"/>
        <v>469.9</v>
      </c>
      <c r="O63" s="57">
        <f t="shared" si="2"/>
        <v>470.6</v>
      </c>
      <c r="P63" s="67">
        <f t="shared" si="2"/>
        <v>543</v>
      </c>
      <c r="Q63" s="57">
        <f t="shared" si="2"/>
        <v>653.6999999999999</v>
      </c>
      <c r="R63" s="46">
        <v>662.3</v>
      </c>
      <c r="S63" s="99">
        <v>671.0500000000001</v>
      </c>
    </row>
    <row r="64" spans="2:19" ht="15">
      <c r="B64" s="26" t="s">
        <v>8</v>
      </c>
      <c r="C64" s="114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85"/>
      <c r="R64" s="95"/>
      <c r="S64" s="98"/>
    </row>
    <row r="65" spans="2:19" ht="15">
      <c r="B65" s="26" t="s">
        <v>58</v>
      </c>
      <c r="C65" s="5">
        <v>56.6</v>
      </c>
      <c r="D65" s="6">
        <v>70.7</v>
      </c>
      <c r="E65" s="6">
        <v>62</v>
      </c>
      <c r="F65" s="7">
        <v>66.4</v>
      </c>
      <c r="G65" s="7">
        <v>70.32</v>
      </c>
      <c r="H65" s="6">
        <v>74.52</v>
      </c>
      <c r="I65" s="6">
        <v>77.64</v>
      </c>
      <c r="J65" s="6">
        <v>74.35</v>
      </c>
      <c r="K65" s="36">
        <v>72.73</v>
      </c>
      <c r="L65" s="5">
        <v>81.4</v>
      </c>
      <c r="M65" s="6">
        <v>84.7</v>
      </c>
      <c r="N65" s="45">
        <v>84</v>
      </c>
      <c r="O65" s="49">
        <v>83.6</v>
      </c>
      <c r="P65" s="61">
        <v>98.1</v>
      </c>
      <c r="Q65" s="86">
        <v>102.8</v>
      </c>
      <c r="R65" s="86">
        <v>102.3</v>
      </c>
      <c r="S65" s="96">
        <v>113.81</v>
      </c>
    </row>
    <row r="66" spans="2:19" ht="15">
      <c r="B66" s="26" t="s">
        <v>59</v>
      </c>
      <c r="C66" s="5">
        <v>0.4</v>
      </c>
      <c r="D66" s="6">
        <v>0.2</v>
      </c>
      <c r="E66" s="6">
        <v>0.2</v>
      </c>
      <c r="F66" s="7">
        <v>0.4</v>
      </c>
      <c r="G66" s="7">
        <v>0.42</v>
      </c>
      <c r="H66" s="6">
        <v>0.22</v>
      </c>
      <c r="I66" s="6">
        <v>0.18</v>
      </c>
      <c r="J66" s="6">
        <v>0.16</v>
      </c>
      <c r="K66" s="36">
        <v>0.17</v>
      </c>
      <c r="L66" s="5">
        <v>0.3</v>
      </c>
      <c r="M66" s="6">
        <v>0.3</v>
      </c>
      <c r="N66" s="45">
        <v>0.3</v>
      </c>
      <c r="O66" s="49">
        <v>0.4</v>
      </c>
      <c r="P66" s="61">
        <v>0.5</v>
      </c>
      <c r="Q66" s="86">
        <v>0.6</v>
      </c>
      <c r="R66" s="86">
        <v>0.6</v>
      </c>
      <c r="S66" s="96">
        <v>0.44</v>
      </c>
    </row>
    <row r="67" spans="2:19" ht="15">
      <c r="B67" s="26" t="s">
        <v>60</v>
      </c>
      <c r="C67" s="6">
        <v>49</v>
      </c>
      <c r="D67" s="6">
        <v>36.6</v>
      </c>
      <c r="E67" s="6">
        <v>60</v>
      </c>
      <c r="F67" s="7">
        <v>51.3</v>
      </c>
      <c r="G67" s="7">
        <v>49.98</v>
      </c>
      <c r="H67" s="7">
        <v>58.23</v>
      </c>
      <c r="I67" s="7">
        <v>58.55</v>
      </c>
      <c r="J67" s="7">
        <v>57.25</v>
      </c>
      <c r="K67" s="38">
        <v>61.4</v>
      </c>
      <c r="L67" s="5">
        <v>57.2</v>
      </c>
      <c r="M67" s="6">
        <v>63.1</v>
      </c>
      <c r="N67" s="45">
        <v>66.6</v>
      </c>
      <c r="O67" s="49">
        <v>72.2</v>
      </c>
      <c r="P67" s="61">
        <v>66</v>
      </c>
      <c r="Q67" s="87">
        <v>72</v>
      </c>
      <c r="R67" s="87">
        <v>81.5</v>
      </c>
      <c r="S67" s="100">
        <v>105.81</v>
      </c>
    </row>
    <row r="68" spans="2:19" ht="15">
      <c r="B68" s="26" t="s">
        <v>61</v>
      </c>
      <c r="C68" s="5">
        <v>77.6</v>
      </c>
      <c r="D68" s="6">
        <v>140</v>
      </c>
      <c r="E68" s="6">
        <v>173</v>
      </c>
      <c r="F68" s="7">
        <v>167.2</v>
      </c>
      <c r="G68" s="7">
        <v>180.17</v>
      </c>
      <c r="H68" s="7">
        <v>172.46</v>
      </c>
      <c r="I68" s="7">
        <v>167.97</v>
      </c>
      <c r="J68" s="7">
        <v>173.32</v>
      </c>
      <c r="K68" s="38">
        <v>158.26</v>
      </c>
      <c r="L68" s="5">
        <v>264.9</v>
      </c>
      <c r="M68" s="6">
        <v>248.6</v>
      </c>
      <c r="N68" s="45">
        <v>195.1</v>
      </c>
      <c r="O68" s="49">
        <v>196.4</v>
      </c>
      <c r="P68" s="61">
        <v>231.2</v>
      </c>
      <c r="Q68" s="86">
        <v>357.4</v>
      </c>
      <c r="R68" s="86">
        <v>367.6</v>
      </c>
      <c r="S68" s="96">
        <v>338.35</v>
      </c>
    </row>
    <row r="69" spans="2:19" ht="15">
      <c r="B69" s="26" t="s">
        <v>62</v>
      </c>
      <c r="C69" s="6">
        <v>45</v>
      </c>
      <c r="D69" s="6">
        <v>62</v>
      </c>
      <c r="E69" s="6">
        <v>83</v>
      </c>
      <c r="F69" s="7">
        <v>87.3</v>
      </c>
      <c r="G69" s="7">
        <v>87.06</v>
      </c>
      <c r="H69" s="7">
        <v>92.89</v>
      </c>
      <c r="I69" s="7">
        <v>94.61</v>
      </c>
      <c r="J69" s="7">
        <v>97.47</v>
      </c>
      <c r="K69" s="38">
        <v>107.84</v>
      </c>
      <c r="L69" s="5">
        <v>109.5</v>
      </c>
      <c r="M69" s="6">
        <v>100</v>
      </c>
      <c r="N69" s="45">
        <v>123.9</v>
      </c>
      <c r="O69" s="49">
        <v>118</v>
      </c>
      <c r="P69" s="61">
        <v>147.2</v>
      </c>
      <c r="Q69" s="86">
        <v>120.9</v>
      </c>
      <c r="R69" s="86">
        <v>110.3</v>
      </c>
      <c r="S69" s="96">
        <v>112.64</v>
      </c>
    </row>
    <row r="70" spans="2:19" ht="19.5" customHeight="1">
      <c r="B70" s="28" t="s">
        <v>63</v>
      </c>
      <c r="C70" s="4">
        <v>183.2</v>
      </c>
      <c r="D70" s="4">
        <v>355.6</v>
      </c>
      <c r="E70" s="4">
        <v>331</v>
      </c>
      <c r="F70" s="8">
        <v>296.5</v>
      </c>
      <c r="G70" s="8">
        <v>302.86</v>
      </c>
      <c r="H70" s="8">
        <v>301.47</v>
      </c>
      <c r="I70" s="8">
        <v>301.2</v>
      </c>
      <c r="J70" s="8">
        <v>302.08</v>
      </c>
      <c r="K70" s="37">
        <v>296.62</v>
      </c>
      <c r="L70" s="3">
        <v>293.9</v>
      </c>
      <c r="M70" s="3">
        <v>318.6</v>
      </c>
      <c r="N70" s="46">
        <v>328.6</v>
      </c>
      <c r="O70" s="50">
        <v>329.5</v>
      </c>
      <c r="P70" s="66">
        <v>352.7</v>
      </c>
      <c r="Q70" s="89">
        <v>303.2</v>
      </c>
      <c r="R70" s="46">
        <v>350.8</v>
      </c>
      <c r="S70" s="99">
        <v>760.72</v>
      </c>
    </row>
    <row r="71" spans="2:19" ht="15">
      <c r="B71" s="26" t="s">
        <v>8</v>
      </c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85"/>
      <c r="R71" s="95"/>
      <c r="S71" s="98"/>
    </row>
    <row r="72" spans="2:19" ht="15">
      <c r="B72" s="26" t="s">
        <v>64</v>
      </c>
      <c r="C72" s="6">
        <v>100.6</v>
      </c>
      <c r="D72" s="6">
        <v>147.8</v>
      </c>
      <c r="E72" s="6">
        <v>154</v>
      </c>
      <c r="F72" s="7">
        <v>134.3</v>
      </c>
      <c r="G72" s="7">
        <v>137.36</v>
      </c>
      <c r="H72" s="7">
        <v>139.93</v>
      </c>
      <c r="I72" s="7">
        <v>139.42</v>
      </c>
      <c r="J72" s="22">
        <v>142.1</v>
      </c>
      <c r="K72" s="38">
        <v>137.21</v>
      </c>
      <c r="L72" s="6">
        <v>134</v>
      </c>
      <c r="M72" s="5">
        <v>145.1</v>
      </c>
      <c r="N72" s="47">
        <v>148.7</v>
      </c>
      <c r="O72" s="48">
        <v>144.4</v>
      </c>
      <c r="P72" s="61">
        <v>152.9</v>
      </c>
      <c r="Q72" s="87">
        <v>113</v>
      </c>
      <c r="R72" s="87">
        <v>164.3</v>
      </c>
      <c r="S72" s="100">
        <v>167.46</v>
      </c>
    </row>
    <row r="73" spans="2:19" ht="15">
      <c r="B73" s="26" t="s">
        <v>65</v>
      </c>
      <c r="C73" s="6">
        <v>24.6</v>
      </c>
      <c r="D73" s="6">
        <v>79</v>
      </c>
      <c r="E73" s="6">
        <v>59</v>
      </c>
      <c r="F73" s="7">
        <v>53.4</v>
      </c>
      <c r="G73" s="7">
        <v>53.13</v>
      </c>
      <c r="H73" s="7">
        <v>52.35</v>
      </c>
      <c r="I73" s="7">
        <v>52.13</v>
      </c>
      <c r="J73" s="22">
        <v>51.39</v>
      </c>
      <c r="K73" s="38">
        <v>52.42</v>
      </c>
      <c r="L73" s="6">
        <v>53</v>
      </c>
      <c r="M73" s="5">
        <v>54.8</v>
      </c>
      <c r="N73" s="47">
        <v>52.6</v>
      </c>
      <c r="O73" s="48">
        <v>57.2</v>
      </c>
      <c r="P73" s="61">
        <v>62.6</v>
      </c>
      <c r="Q73" s="86">
        <v>67.6</v>
      </c>
      <c r="R73" s="86">
        <v>68.8</v>
      </c>
      <c r="S73" s="96">
        <v>72.21</v>
      </c>
    </row>
    <row r="74" spans="2:19" ht="15">
      <c r="B74" s="26" t="s">
        <v>66</v>
      </c>
      <c r="C74" s="6">
        <v>30</v>
      </c>
      <c r="D74" s="6">
        <v>55.7</v>
      </c>
      <c r="E74" s="6">
        <v>57</v>
      </c>
      <c r="F74" s="7">
        <v>51.9</v>
      </c>
      <c r="G74" s="7">
        <v>56.7</v>
      </c>
      <c r="H74" s="7">
        <v>51.64</v>
      </c>
      <c r="I74" s="7">
        <v>51.61</v>
      </c>
      <c r="J74" s="6">
        <v>52.3</v>
      </c>
      <c r="K74" s="36">
        <v>51.35</v>
      </c>
      <c r="L74" s="5">
        <v>51.2</v>
      </c>
      <c r="M74" s="5">
        <v>55.8</v>
      </c>
      <c r="N74" s="47">
        <v>58.1</v>
      </c>
      <c r="O74" s="48">
        <v>57.5</v>
      </c>
      <c r="P74" s="61">
        <v>59.6</v>
      </c>
      <c r="Q74" s="86">
        <v>65.4</v>
      </c>
      <c r="R74" s="86">
        <v>69.1</v>
      </c>
      <c r="S74" s="96">
        <v>71.37</v>
      </c>
    </row>
    <row r="75" spans="2:19" ht="15">
      <c r="B75" s="26" t="s">
        <v>67</v>
      </c>
      <c r="C75" s="6">
        <v>6.7</v>
      </c>
      <c r="D75" s="6">
        <v>9.6</v>
      </c>
      <c r="E75" s="6">
        <v>11</v>
      </c>
      <c r="F75" s="7">
        <v>10.3</v>
      </c>
      <c r="G75" s="7">
        <v>10.82</v>
      </c>
      <c r="H75" s="7">
        <v>9.51</v>
      </c>
      <c r="I75" s="7">
        <v>10.57</v>
      </c>
      <c r="J75" s="22">
        <v>9.91</v>
      </c>
      <c r="K75" s="38">
        <v>9.77</v>
      </c>
      <c r="L75" s="5">
        <v>9.7</v>
      </c>
      <c r="M75" s="5">
        <v>13.6</v>
      </c>
      <c r="N75" s="47">
        <v>16.1</v>
      </c>
      <c r="O75" s="49">
        <v>17</v>
      </c>
      <c r="P75" s="61">
        <v>20.2</v>
      </c>
      <c r="Q75" s="86">
        <v>19.6</v>
      </c>
      <c r="R75" s="86">
        <v>16.4</v>
      </c>
      <c r="S75" s="96">
        <v>17.16</v>
      </c>
    </row>
    <row r="76" spans="2:19" ht="15">
      <c r="B76" s="26" t="s">
        <v>68</v>
      </c>
      <c r="C76" s="6">
        <v>21.3</v>
      </c>
      <c r="D76" s="6">
        <v>63.5</v>
      </c>
      <c r="E76" s="6">
        <v>50</v>
      </c>
      <c r="F76" s="7">
        <v>46.6</v>
      </c>
      <c r="G76" s="7">
        <v>44.85</v>
      </c>
      <c r="H76" s="7">
        <v>48.05</v>
      </c>
      <c r="I76" s="7">
        <v>47.45</v>
      </c>
      <c r="J76" s="22">
        <v>46.39</v>
      </c>
      <c r="K76" s="38">
        <v>45.87</v>
      </c>
      <c r="L76" s="5">
        <v>45.9</v>
      </c>
      <c r="M76" s="5">
        <v>49.3</v>
      </c>
      <c r="N76" s="47">
        <v>53.1</v>
      </c>
      <c r="O76" s="48">
        <v>53.4</v>
      </c>
      <c r="P76" s="61">
        <v>57.4</v>
      </c>
      <c r="Q76" s="86">
        <v>37.6</v>
      </c>
      <c r="R76" s="86">
        <v>32.2</v>
      </c>
      <c r="S76" s="96">
        <v>432.52</v>
      </c>
    </row>
    <row r="77" spans="2:19" ht="17.25" customHeight="1">
      <c r="B77" s="28" t="s">
        <v>69</v>
      </c>
      <c r="C77" s="4">
        <v>33.4</v>
      </c>
      <c r="D77" s="4">
        <v>91.7</v>
      </c>
      <c r="E77" s="4">
        <v>93.6</v>
      </c>
      <c r="F77" s="8">
        <v>92.7</v>
      </c>
      <c r="G77" s="8">
        <v>96.68</v>
      </c>
      <c r="H77" s="8">
        <v>104.36</v>
      </c>
      <c r="I77" s="8">
        <v>99.3</v>
      </c>
      <c r="J77" s="8">
        <v>99.11</v>
      </c>
      <c r="K77" s="37">
        <v>96.6</v>
      </c>
      <c r="L77" s="3">
        <v>103.9</v>
      </c>
      <c r="M77" s="3">
        <v>114.2</v>
      </c>
      <c r="N77" s="46">
        <v>121.1</v>
      </c>
      <c r="O77" s="51">
        <f>SUM(O79:O84)</f>
        <v>121.3</v>
      </c>
      <c r="P77" s="66">
        <f>SUM(P79:P84)</f>
        <v>145.8</v>
      </c>
      <c r="Q77" s="88">
        <f>SUM(Q79:Q84)</f>
        <v>149.20000000000002</v>
      </c>
      <c r="R77" s="88">
        <v>172.10000000000002</v>
      </c>
      <c r="S77" s="102">
        <v>154.85000000000002</v>
      </c>
    </row>
    <row r="78" spans="2:19" ht="15">
      <c r="B78" s="26" t="s">
        <v>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85"/>
      <c r="R78" s="95"/>
      <c r="S78" s="98"/>
    </row>
    <row r="79" spans="2:19" ht="15">
      <c r="B79" s="26" t="s">
        <v>70</v>
      </c>
      <c r="C79" s="6">
        <v>5.9</v>
      </c>
      <c r="D79" s="6">
        <v>11</v>
      </c>
      <c r="E79" s="6">
        <v>11</v>
      </c>
      <c r="F79" s="7">
        <v>11</v>
      </c>
      <c r="G79" s="7">
        <v>10.99</v>
      </c>
      <c r="H79" s="7">
        <v>11.77</v>
      </c>
      <c r="I79" s="7">
        <v>11.07</v>
      </c>
      <c r="J79" s="22">
        <v>11.14</v>
      </c>
      <c r="K79" s="39">
        <v>11.04</v>
      </c>
      <c r="L79" s="5">
        <v>15.2</v>
      </c>
      <c r="M79" s="5">
        <v>13.9</v>
      </c>
      <c r="N79" s="45">
        <v>15</v>
      </c>
      <c r="O79" s="49">
        <v>15.6</v>
      </c>
      <c r="P79" s="61">
        <v>15.8</v>
      </c>
      <c r="Q79" s="86">
        <v>17.9</v>
      </c>
      <c r="R79" s="86">
        <v>21.3</v>
      </c>
      <c r="S79" s="96">
        <v>25.02</v>
      </c>
    </row>
    <row r="80" spans="2:19" ht="15">
      <c r="B80" s="26" t="s">
        <v>71</v>
      </c>
      <c r="C80" s="6">
        <v>0.9</v>
      </c>
      <c r="D80" s="6">
        <v>14.5</v>
      </c>
      <c r="E80" s="6">
        <v>19.4</v>
      </c>
      <c r="F80" s="7">
        <v>20.3</v>
      </c>
      <c r="G80" s="7">
        <v>20.65</v>
      </c>
      <c r="H80" s="7">
        <v>22.51</v>
      </c>
      <c r="I80" s="7">
        <v>22.68</v>
      </c>
      <c r="J80" s="22">
        <v>22.44</v>
      </c>
      <c r="K80" s="39">
        <v>22.43</v>
      </c>
      <c r="L80" s="5">
        <v>22.4</v>
      </c>
      <c r="M80" s="5">
        <v>28.4</v>
      </c>
      <c r="N80" s="47">
        <v>30.2</v>
      </c>
      <c r="O80" s="48">
        <v>30.2</v>
      </c>
      <c r="P80" s="61">
        <v>34.4</v>
      </c>
      <c r="Q80" s="86">
        <v>34.1</v>
      </c>
      <c r="R80" s="86">
        <v>41.4</v>
      </c>
      <c r="S80" s="96">
        <v>23.99</v>
      </c>
    </row>
    <row r="81" spans="2:19" ht="15">
      <c r="B81" s="26" t="s">
        <v>72</v>
      </c>
      <c r="C81" s="6">
        <v>1.5</v>
      </c>
      <c r="D81" s="6">
        <v>1</v>
      </c>
      <c r="E81" s="6">
        <v>1</v>
      </c>
      <c r="F81" s="7">
        <v>1</v>
      </c>
      <c r="G81" s="7">
        <v>0.98</v>
      </c>
      <c r="H81" s="7">
        <v>0.84</v>
      </c>
      <c r="I81" s="7">
        <v>1.24</v>
      </c>
      <c r="J81" s="22">
        <v>0.5</v>
      </c>
      <c r="K81" s="39">
        <v>0.94</v>
      </c>
      <c r="L81" s="5">
        <v>0.9</v>
      </c>
      <c r="M81" s="5">
        <v>0.9</v>
      </c>
      <c r="N81" s="47">
        <v>1.6</v>
      </c>
      <c r="O81" s="48">
        <v>0.9</v>
      </c>
      <c r="P81" s="61">
        <v>1</v>
      </c>
      <c r="Q81" s="87">
        <v>1</v>
      </c>
      <c r="R81" s="87">
        <v>1</v>
      </c>
      <c r="S81" s="100">
        <v>0.74</v>
      </c>
    </row>
    <row r="82" spans="2:19" ht="15">
      <c r="B82" s="26" t="s">
        <v>73</v>
      </c>
      <c r="C82" s="6">
        <v>24.5</v>
      </c>
      <c r="D82" s="6">
        <v>32</v>
      </c>
      <c r="E82" s="6">
        <v>36</v>
      </c>
      <c r="F82" s="7">
        <v>33.6</v>
      </c>
      <c r="G82" s="7">
        <v>33.57</v>
      </c>
      <c r="H82" s="7">
        <v>38.4</v>
      </c>
      <c r="I82" s="7">
        <v>34.14</v>
      </c>
      <c r="J82" s="22">
        <v>34.7</v>
      </c>
      <c r="K82" s="39">
        <v>32.97</v>
      </c>
      <c r="L82" s="6">
        <v>35</v>
      </c>
      <c r="M82" s="5">
        <v>38.6</v>
      </c>
      <c r="N82" s="45">
        <v>37.9</v>
      </c>
      <c r="O82" s="49">
        <v>37.6</v>
      </c>
      <c r="P82" s="61">
        <v>47</v>
      </c>
      <c r="Q82" s="86">
        <v>45.9</v>
      </c>
      <c r="R82" s="86">
        <v>48.9</v>
      </c>
      <c r="S82" s="96">
        <v>44.12</v>
      </c>
    </row>
    <row r="83" spans="2:19" ht="15">
      <c r="B83" s="26" t="s">
        <v>74</v>
      </c>
      <c r="C83" s="6">
        <v>0.4</v>
      </c>
      <c r="D83" s="6">
        <v>33</v>
      </c>
      <c r="E83" s="6">
        <v>26</v>
      </c>
      <c r="F83" s="7">
        <v>26.1</v>
      </c>
      <c r="G83" s="7">
        <v>29.77</v>
      </c>
      <c r="H83" s="7">
        <v>30.17</v>
      </c>
      <c r="I83" s="7">
        <v>30.06</v>
      </c>
      <c r="J83" s="22">
        <v>30.22</v>
      </c>
      <c r="K83" s="39">
        <v>29.12</v>
      </c>
      <c r="L83" s="5">
        <v>30.3</v>
      </c>
      <c r="M83" s="5">
        <v>32.3</v>
      </c>
      <c r="N83" s="47">
        <v>36.3</v>
      </c>
      <c r="O83" s="48">
        <v>36.8</v>
      </c>
      <c r="P83" s="61">
        <v>47.3</v>
      </c>
      <c r="Q83" s="86">
        <v>49.9</v>
      </c>
      <c r="R83" s="86">
        <v>59.2</v>
      </c>
      <c r="S83" s="96">
        <v>60.71</v>
      </c>
    </row>
    <row r="84" spans="2:19" ht="15">
      <c r="B84" s="26" t="s">
        <v>75</v>
      </c>
      <c r="C84" s="6">
        <v>0.2</v>
      </c>
      <c r="D84" s="6">
        <v>0.2</v>
      </c>
      <c r="E84" s="6">
        <v>0.2</v>
      </c>
      <c r="F84" s="7">
        <v>0.7</v>
      </c>
      <c r="G84" s="7">
        <v>0.72</v>
      </c>
      <c r="H84" s="7">
        <v>0.67</v>
      </c>
      <c r="I84" s="7">
        <v>0.07</v>
      </c>
      <c r="J84" s="22">
        <v>0.11</v>
      </c>
      <c r="K84" s="39">
        <v>0.1</v>
      </c>
      <c r="L84" s="5">
        <v>0.1</v>
      </c>
      <c r="M84" s="5">
        <v>0.1</v>
      </c>
      <c r="N84" s="47">
        <v>0.1</v>
      </c>
      <c r="O84" s="48">
        <v>0.2</v>
      </c>
      <c r="P84" s="61">
        <v>0.3</v>
      </c>
      <c r="Q84" s="86">
        <v>0.4</v>
      </c>
      <c r="R84" s="86">
        <v>0.3</v>
      </c>
      <c r="S84" s="96">
        <v>0.27</v>
      </c>
    </row>
    <row r="85" spans="2:19" ht="29.25">
      <c r="B85" s="28" t="s">
        <v>76</v>
      </c>
      <c r="C85" s="57">
        <f>C87+C88+C89+C90+C91+C92++C93</f>
        <v>2288.3999999999996</v>
      </c>
      <c r="D85" s="57">
        <f aca="true" t="shared" si="3" ref="D85:Q85">D87+D88+D89+D90+D91+D92++D93</f>
        <v>2492.2</v>
      </c>
      <c r="E85" s="57">
        <f t="shared" si="3"/>
        <v>2199</v>
      </c>
      <c r="F85" s="57">
        <f t="shared" si="3"/>
        <v>1907.4</v>
      </c>
      <c r="G85" s="57">
        <f t="shared" si="3"/>
        <v>1672.3799999999999</v>
      </c>
      <c r="H85" s="57">
        <f t="shared" si="3"/>
        <v>1827.6000000000001</v>
      </c>
      <c r="I85" s="57">
        <f t="shared" si="3"/>
        <v>2052.88</v>
      </c>
      <c r="J85" s="57">
        <f t="shared" si="3"/>
        <v>1923.5399999999997</v>
      </c>
      <c r="K85" s="57">
        <f t="shared" si="3"/>
        <v>1929.1899999999998</v>
      </c>
      <c r="L85" s="57">
        <f t="shared" si="3"/>
        <v>1955.3000000000002</v>
      </c>
      <c r="M85" s="57">
        <f t="shared" si="3"/>
        <v>1897.6000000000001</v>
      </c>
      <c r="N85" s="57">
        <f t="shared" si="3"/>
        <v>2124.1</v>
      </c>
      <c r="O85" s="57">
        <f t="shared" si="3"/>
        <v>2065.7</v>
      </c>
      <c r="P85" s="67">
        <f t="shared" si="3"/>
        <v>2049</v>
      </c>
      <c r="Q85" s="57">
        <f t="shared" si="3"/>
        <v>1931.5</v>
      </c>
      <c r="R85" s="3">
        <v>2457.5</v>
      </c>
      <c r="S85" s="99">
        <v>1962.04</v>
      </c>
    </row>
    <row r="86" spans="2:19" ht="15">
      <c r="B86" s="26" t="s">
        <v>8</v>
      </c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85"/>
      <c r="R86" s="95"/>
      <c r="S86" s="98"/>
    </row>
    <row r="87" spans="2:19" ht="15">
      <c r="B87" s="26" t="s">
        <v>77</v>
      </c>
      <c r="C87" s="6">
        <v>1544</v>
      </c>
      <c r="D87" s="6">
        <v>1306</v>
      </c>
      <c r="E87" s="6">
        <v>1165</v>
      </c>
      <c r="F87" s="7">
        <v>857</v>
      </c>
      <c r="G87" s="7">
        <v>660.11</v>
      </c>
      <c r="H87" s="7">
        <v>789.8</v>
      </c>
      <c r="I87" s="7">
        <v>1011.09</v>
      </c>
      <c r="J87" s="22">
        <v>938.58</v>
      </c>
      <c r="K87" s="39">
        <v>947.62</v>
      </c>
      <c r="L87" s="6">
        <v>913.8</v>
      </c>
      <c r="M87" s="6">
        <v>834.7</v>
      </c>
      <c r="N87" s="45">
        <v>1001.9</v>
      </c>
      <c r="O87" s="49">
        <v>920.1</v>
      </c>
      <c r="P87" s="61">
        <v>871.5</v>
      </c>
      <c r="Q87" s="86">
        <v>732.2</v>
      </c>
      <c r="R87" s="86">
        <v>1147.4</v>
      </c>
      <c r="S87" s="96">
        <v>576.21</v>
      </c>
    </row>
    <row r="88" spans="2:19" ht="15">
      <c r="B88" s="26" t="s">
        <v>78</v>
      </c>
      <c r="C88" s="6">
        <v>160.4</v>
      </c>
      <c r="D88" s="6">
        <v>142</v>
      </c>
      <c r="E88" s="6">
        <v>180</v>
      </c>
      <c r="F88" s="7">
        <v>185.5</v>
      </c>
      <c r="G88" s="7">
        <v>185.37</v>
      </c>
      <c r="H88" s="7">
        <v>187.98</v>
      </c>
      <c r="I88" s="7">
        <v>189.94</v>
      </c>
      <c r="J88" s="22">
        <v>133.16</v>
      </c>
      <c r="K88" s="39">
        <v>131.21</v>
      </c>
      <c r="L88" s="5">
        <v>190.7</v>
      </c>
      <c r="M88" s="6">
        <v>201.5</v>
      </c>
      <c r="N88" s="45">
        <v>211.2</v>
      </c>
      <c r="O88" s="49">
        <v>214.2</v>
      </c>
      <c r="P88" s="61">
        <v>209.6</v>
      </c>
      <c r="Q88" s="86">
        <v>238.4</v>
      </c>
      <c r="R88" s="86">
        <v>250.7</v>
      </c>
      <c r="S88" s="96">
        <v>264.37</v>
      </c>
    </row>
    <row r="89" spans="2:19" ht="15">
      <c r="B89" s="26" t="s">
        <v>79</v>
      </c>
      <c r="C89" s="6">
        <v>3</v>
      </c>
      <c r="D89" s="6">
        <v>166.6</v>
      </c>
      <c r="E89" s="6">
        <v>97</v>
      </c>
      <c r="F89" s="7">
        <v>94.5</v>
      </c>
      <c r="G89" s="7">
        <v>99.62</v>
      </c>
      <c r="H89" s="7">
        <v>101.66</v>
      </c>
      <c r="I89" s="7">
        <v>101.52</v>
      </c>
      <c r="J89" s="22">
        <v>102.01</v>
      </c>
      <c r="K89" s="39">
        <v>100.56</v>
      </c>
      <c r="L89" s="5">
        <v>101.9</v>
      </c>
      <c r="M89" s="6">
        <v>105.3</v>
      </c>
      <c r="N89" s="45">
        <v>104.5</v>
      </c>
      <c r="O89" s="49">
        <v>107.2</v>
      </c>
      <c r="P89" s="61">
        <v>113</v>
      </c>
      <c r="Q89" s="86">
        <v>117.9</v>
      </c>
      <c r="R89" s="86">
        <v>123.7</v>
      </c>
      <c r="S89" s="96">
        <v>134.58</v>
      </c>
    </row>
    <row r="90" spans="2:19" ht="15">
      <c r="B90" s="26" t="s">
        <v>80</v>
      </c>
      <c r="C90" s="6">
        <v>146.7</v>
      </c>
      <c r="D90" s="6">
        <v>255.6</v>
      </c>
      <c r="E90" s="6">
        <v>231</v>
      </c>
      <c r="F90" s="7">
        <v>219.4</v>
      </c>
      <c r="G90" s="7">
        <v>222.41</v>
      </c>
      <c r="H90" s="7">
        <v>217.84</v>
      </c>
      <c r="I90" s="7">
        <v>218.21</v>
      </c>
      <c r="J90" s="22">
        <v>220.02</v>
      </c>
      <c r="K90" s="39">
        <v>224.6</v>
      </c>
      <c r="L90" s="5">
        <v>227.4</v>
      </c>
      <c r="M90" s="6">
        <v>226.9</v>
      </c>
      <c r="N90" s="45">
        <v>251.8</v>
      </c>
      <c r="O90" s="49">
        <v>267.3</v>
      </c>
      <c r="P90" s="61">
        <v>286</v>
      </c>
      <c r="Q90" s="86">
        <v>277.8</v>
      </c>
      <c r="R90" s="86">
        <v>333.7</v>
      </c>
      <c r="S90" s="96">
        <v>373.38</v>
      </c>
    </row>
    <row r="91" spans="2:19" ht="15">
      <c r="B91" s="26" t="s">
        <v>81</v>
      </c>
      <c r="C91" s="6">
        <v>101.6</v>
      </c>
      <c r="D91" s="6">
        <v>205</v>
      </c>
      <c r="E91" s="6">
        <v>127</v>
      </c>
      <c r="F91" s="7">
        <v>133.2</v>
      </c>
      <c r="G91" s="7">
        <v>132.86</v>
      </c>
      <c r="H91" s="7">
        <v>136.64</v>
      </c>
      <c r="I91" s="7">
        <v>136.29</v>
      </c>
      <c r="J91" s="22">
        <v>135.84</v>
      </c>
      <c r="K91" s="39">
        <v>135.74</v>
      </c>
      <c r="L91" s="5">
        <v>136.6</v>
      </c>
      <c r="M91" s="6">
        <v>142.8</v>
      </c>
      <c r="N91" s="45">
        <v>144.7</v>
      </c>
      <c r="O91" s="49">
        <v>149.2</v>
      </c>
      <c r="P91" s="61">
        <v>150.8</v>
      </c>
      <c r="Q91" s="86">
        <v>146.5</v>
      </c>
      <c r="R91" s="86">
        <v>169.2</v>
      </c>
      <c r="S91" s="96">
        <v>140.25</v>
      </c>
    </row>
    <row r="92" spans="2:19" ht="15">
      <c r="B92" s="26" t="s">
        <v>82</v>
      </c>
      <c r="C92" s="6">
        <v>170</v>
      </c>
      <c r="D92" s="6">
        <v>214</v>
      </c>
      <c r="E92" s="6">
        <v>203</v>
      </c>
      <c r="F92" s="7">
        <v>194.8</v>
      </c>
      <c r="G92" s="7">
        <v>191.56</v>
      </c>
      <c r="H92" s="6">
        <v>193.22</v>
      </c>
      <c r="I92" s="6">
        <v>194.93</v>
      </c>
      <c r="J92" s="6">
        <v>193.1</v>
      </c>
      <c r="K92" s="36">
        <v>193.81</v>
      </c>
      <c r="L92" s="6">
        <v>192</v>
      </c>
      <c r="M92" s="6">
        <v>198</v>
      </c>
      <c r="N92" s="45">
        <v>200.9</v>
      </c>
      <c r="O92" s="49">
        <v>200.7</v>
      </c>
      <c r="P92" s="61">
        <v>206.8</v>
      </c>
      <c r="Q92" s="86">
        <v>203.2</v>
      </c>
      <c r="R92" s="86">
        <v>207.1</v>
      </c>
      <c r="S92" s="96">
        <v>225.31</v>
      </c>
    </row>
    <row r="93" spans="2:19" ht="15">
      <c r="B93" s="26" t="s">
        <v>83</v>
      </c>
      <c r="C93" s="6">
        <v>162.7</v>
      </c>
      <c r="D93" s="6">
        <v>203</v>
      </c>
      <c r="E93" s="6">
        <v>196</v>
      </c>
      <c r="F93" s="7">
        <v>223</v>
      </c>
      <c r="G93" s="7">
        <v>180.45</v>
      </c>
      <c r="H93" s="7">
        <v>200.46</v>
      </c>
      <c r="I93" s="7">
        <v>200.9</v>
      </c>
      <c r="J93" s="22">
        <v>200.83</v>
      </c>
      <c r="K93" s="39">
        <v>195.65</v>
      </c>
      <c r="L93" s="5">
        <v>192.9</v>
      </c>
      <c r="M93" s="6">
        <v>188.4</v>
      </c>
      <c r="N93" s="45">
        <v>209.1</v>
      </c>
      <c r="O93" s="49">
        <v>207</v>
      </c>
      <c r="P93" s="61">
        <v>211.3</v>
      </c>
      <c r="Q93" s="86">
        <v>215.5</v>
      </c>
      <c r="R93" s="86">
        <v>225.7</v>
      </c>
      <c r="S93" s="96">
        <v>247.94</v>
      </c>
    </row>
    <row r="94" spans="2:19" ht="15">
      <c r="B94" s="26"/>
      <c r="C94" s="6"/>
      <c r="D94" s="6"/>
      <c r="E94" s="6"/>
      <c r="F94" s="7"/>
      <c r="G94" s="7"/>
      <c r="H94" s="7"/>
      <c r="I94" s="7"/>
      <c r="J94" s="22"/>
      <c r="K94" s="39"/>
      <c r="L94" s="5"/>
      <c r="M94" s="6"/>
      <c r="N94" s="45"/>
      <c r="O94" s="49"/>
      <c r="P94" s="61"/>
      <c r="Q94" s="86"/>
      <c r="R94" s="86"/>
      <c r="S94" s="96"/>
    </row>
    <row r="95" spans="2:19" ht="15">
      <c r="B95" s="28" t="s">
        <v>84</v>
      </c>
      <c r="C95" s="57">
        <f>C97+C98+C99+C100</f>
        <v>814.5</v>
      </c>
      <c r="D95" s="57">
        <f aca="true" t="shared" si="4" ref="D95:Q95">D97+D98+D99+D100</f>
        <v>1203</v>
      </c>
      <c r="E95" s="57">
        <f t="shared" si="4"/>
        <v>942</v>
      </c>
      <c r="F95" s="57">
        <f t="shared" si="4"/>
        <v>1021.4000000000001</v>
      </c>
      <c r="G95" s="57">
        <f t="shared" si="4"/>
        <v>953.37</v>
      </c>
      <c r="H95" s="57">
        <f t="shared" si="4"/>
        <v>1017.3899999999999</v>
      </c>
      <c r="I95" s="57">
        <f t="shared" si="4"/>
        <v>971.69</v>
      </c>
      <c r="J95" s="57">
        <f t="shared" si="4"/>
        <v>1005.98</v>
      </c>
      <c r="K95" s="57">
        <f t="shared" si="4"/>
        <v>961.97</v>
      </c>
      <c r="L95" s="57">
        <f t="shared" si="4"/>
        <v>1001</v>
      </c>
      <c r="M95" s="57">
        <f t="shared" si="4"/>
        <v>1044.3</v>
      </c>
      <c r="N95" s="57">
        <f t="shared" si="4"/>
        <v>1059.3</v>
      </c>
      <c r="O95" s="57">
        <f t="shared" si="4"/>
        <v>1079.2</v>
      </c>
      <c r="P95" s="67">
        <f t="shared" si="4"/>
        <v>1103.3</v>
      </c>
      <c r="Q95" s="57">
        <f t="shared" si="4"/>
        <v>1123.1</v>
      </c>
      <c r="R95" s="3">
        <v>1186.8</v>
      </c>
      <c r="S95" s="99">
        <v>1210.26</v>
      </c>
    </row>
    <row r="96" spans="2:19" ht="15">
      <c r="B96" s="26" t="s">
        <v>8</v>
      </c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85"/>
      <c r="R96" s="95"/>
      <c r="S96" s="98"/>
    </row>
    <row r="97" spans="2:19" ht="15">
      <c r="B97" s="26" t="s">
        <v>85</v>
      </c>
      <c r="C97" s="6">
        <v>111</v>
      </c>
      <c r="D97" s="6">
        <v>216</v>
      </c>
      <c r="E97" s="6">
        <v>206</v>
      </c>
      <c r="F97" s="7">
        <v>219.1</v>
      </c>
      <c r="G97" s="7">
        <v>216.8</v>
      </c>
      <c r="H97" s="7">
        <v>219.04</v>
      </c>
      <c r="I97" s="7">
        <v>219.02</v>
      </c>
      <c r="J97" s="22">
        <v>219.33</v>
      </c>
      <c r="K97" s="39">
        <v>219.33</v>
      </c>
      <c r="L97" s="5">
        <v>219.4</v>
      </c>
      <c r="M97" s="6">
        <v>225.7</v>
      </c>
      <c r="N97" s="45">
        <v>230.6</v>
      </c>
      <c r="O97" s="49">
        <v>233.9</v>
      </c>
      <c r="P97" s="61">
        <v>239.9</v>
      </c>
      <c r="Q97" s="86">
        <v>242.1</v>
      </c>
      <c r="R97" s="86">
        <v>254.6</v>
      </c>
      <c r="S97" s="96">
        <v>291.3</v>
      </c>
    </row>
    <row r="98" spans="2:19" ht="15">
      <c r="B98" s="26" t="s">
        <v>86</v>
      </c>
      <c r="C98" s="6">
        <v>231</v>
      </c>
      <c r="D98" s="6">
        <v>289</v>
      </c>
      <c r="E98" s="6">
        <v>209</v>
      </c>
      <c r="F98" s="7">
        <v>249.4</v>
      </c>
      <c r="G98" s="7">
        <v>249.63</v>
      </c>
      <c r="H98" s="7">
        <v>260.52</v>
      </c>
      <c r="I98" s="7">
        <v>224.83</v>
      </c>
      <c r="J98" s="22">
        <v>233.52</v>
      </c>
      <c r="K98" s="39">
        <v>233.89</v>
      </c>
      <c r="L98" s="5">
        <v>234.1</v>
      </c>
      <c r="M98" s="6">
        <v>243.1</v>
      </c>
      <c r="N98" s="45">
        <v>243.8</v>
      </c>
      <c r="O98" s="49">
        <v>235.9</v>
      </c>
      <c r="P98" s="61">
        <v>243.7</v>
      </c>
      <c r="Q98" s="86">
        <v>245.2</v>
      </c>
      <c r="R98" s="86">
        <v>262.9</v>
      </c>
      <c r="S98" s="96">
        <v>238.93</v>
      </c>
    </row>
    <row r="99" spans="2:19" ht="15">
      <c r="B99" s="26" t="s">
        <v>87</v>
      </c>
      <c r="C99" s="6">
        <v>229.5</v>
      </c>
      <c r="D99" s="6">
        <v>290</v>
      </c>
      <c r="E99" s="6">
        <v>182</v>
      </c>
      <c r="F99" s="7">
        <v>197.6</v>
      </c>
      <c r="G99" s="7">
        <v>195.81</v>
      </c>
      <c r="H99" s="7">
        <v>198.02</v>
      </c>
      <c r="I99" s="7">
        <v>196.5</v>
      </c>
      <c r="J99" s="22">
        <v>195.76</v>
      </c>
      <c r="K99" s="39">
        <v>194.46</v>
      </c>
      <c r="L99" s="6">
        <v>190</v>
      </c>
      <c r="M99" s="6">
        <v>203.8</v>
      </c>
      <c r="N99" s="45">
        <v>202.5</v>
      </c>
      <c r="O99" s="49">
        <v>222.7</v>
      </c>
      <c r="P99" s="61">
        <v>208.5</v>
      </c>
      <c r="Q99" s="86">
        <v>212.2</v>
      </c>
      <c r="R99" s="86">
        <v>223.5</v>
      </c>
      <c r="S99" s="96">
        <v>211.43</v>
      </c>
    </row>
    <row r="100" spans="2:19" ht="15">
      <c r="B100" s="26" t="s">
        <v>88</v>
      </c>
      <c r="C100" s="6">
        <v>243</v>
      </c>
      <c r="D100" s="6">
        <v>408</v>
      </c>
      <c r="E100" s="6">
        <v>345</v>
      </c>
      <c r="F100" s="7">
        <v>355.3</v>
      </c>
      <c r="G100" s="7">
        <v>291.13</v>
      </c>
      <c r="H100" s="7">
        <v>339.81</v>
      </c>
      <c r="I100" s="7">
        <v>331.34</v>
      </c>
      <c r="J100" s="22">
        <v>357.37</v>
      </c>
      <c r="K100" s="39">
        <v>314.29</v>
      </c>
      <c r="L100" s="5">
        <v>357.5</v>
      </c>
      <c r="M100" s="6">
        <v>371.7</v>
      </c>
      <c r="N100" s="45">
        <v>382.4</v>
      </c>
      <c r="O100" s="49">
        <v>386.7</v>
      </c>
      <c r="P100" s="61">
        <v>411.2</v>
      </c>
      <c r="Q100" s="86">
        <v>423.6</v>
      </c>
      <c r="R100" s="86">
        <v>445.8</v>
      </c>
      <c r="S100" s="96">
        <v>468.59999999999997</v>
      </c>
    </row>
    <row r="101" spans="2:19" ht="29.25">
      <c r="B101" s="28" t="s">
        <v>89</v>
      </c>
      <c r="C101" s="3">
        <v>176.2</v>
      </c>
      <c r="D101" s="3">
        <v>288.3</v>
      </c>
      <c r="E101" s="4">
        <v>262</v>
      </c>
      <c r="F101" s="8">
        <v>267.2</v>
      </c>
      <c r="G101" s="8">
        <v>274.9</v>
      </c>
      <c r="H101" s="8">
        <v>272.22</v>
      </c>
      <c r="I101" s="8">
        <v>277.5</v>
      </c>
      <c r="J101" s="8">
        <v>275.2</v>
      </c>
      <c r="K101" s="37">
        <v>271.34</v>
      </c>
      <c r="L101" s="3">
        <v>273.9</v>
      </c>
      <c r="M101" s="3">
        <v>285.6</v>
      </c>
      <c r="N101" s="46">
        <v>301.3</v>
      </c>
      <c r="O101" s="50">
        <f>SUM(O103:O108)</f>
        <v>293.6</v>
      </c>
      <c r="P101" s="66">
        <f>SUM(P103:P108)</f>
        <v>316.6</v>
      </c>
      <c r="Q101" s="88">
        <f>SUM(Q103:Q108)</f>
        <v>340.09999999999997</v>
      </c>
      <c r="R101" s="88">
        <v>331.2</v>
      </c>
      <c r="S101" s="102">
        <v>318.76</v>
      </c>
    </row>
    <row r="102" spans="2:19" ht="15">
      <c r="B102" s="26" t="s">
        <v>8</v>
      </c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85"/>
      <c r="R102" s="95"/>
      <c r="S102" s="98"/>
    </row>
    <row r="103" spans="2:19" ht="15">
      <c r="B103" s="26" t="s">
        <v>90</v>
      </c>
      <c r="C103" s="5">
        <v>13.6</v>
      </c>
      <c r="D103" s="6">
        <v>19.7</v>
      </c>
      <c r="E103" s="6">
        <v>16</v>
      </c>
      <c r="F103" s="7">
        <v>16.5</v>
      </c>
      <c r="G103" s="7">
        <v>16.54</v>
      </c>
      <c r="H103" s="7">
        <v>16.49</v>
      </c>
      <c r="I103" s="7">
        <v>17.25</v>
      </c>
      <c r="J103" s="22">
        <v>17.14</v>
      </c>
      <c r="K103" s="39">
        <v>16.92</v>
      </c>
      <c r="L103" s="5">
        <v>16.9</v>
      </c>
      <c r="M103" s="5">
        <v>19.5</v>
      </c>
      <c r="N103" s="47">
        <v>19.7</v>
      </c>
      <c r="O103" s="48">
        <v>19.6</v>
      </c>
      <c r="P103" s="61">
        <v>19.7</v>
      </c>
      <c r="Q103" s="86">
        <v>21.8</v>
      </c>
      <c r="R103" s="86">
        <v>22.9</v>
      </c>
      <c r="S103" s="96">
        <v>29.33</v>
      </c>
    </row>
    <row r="104" spans="2:19" ht="15">
      <c r="B104" s="26" t="s">
        <v>91</v>
      </c>
      <c r="C104" s="5">
        <v>24.6</v>
      </c>
      <c r="D104" s="6">
        <v>56</v>
      </c>
      <c r="E104" s="6">
        <v>52</v>
      </c>
      <c r="F104" s="7">
        <v>52.4</v>
      </c>
      <c r="G104" s="7">
        <v>53.12</v>
      </c>
      <c r="H104" s="7">
        <v>51.76</v>
      </c>
      <c r="I104" s="7">
        <v>54.64</v>
      </c>
      <c r="J104" s="22">
        <v>51.75</v>
      </c>
      <c r="K104" s="39">
        <v>51.95</v>
      </c>
      <c r="L104" s="5">
        <v>55.3</v>
      </c>
      <c r="M104" s="5">
        <v>54.6</v>
      </c>
      <c r="N104" s="45">
        <v>65</v>
      </c>
      <c r="O104" s="49">
        <v>55.8</v>
      </c>
      <c r="P104" s="61">
        <v>60.2</v>
      </c>
      <c r="Q104" s="87">
        <v>63</v>
      </c>
      <c r="R104" s="87">
        <v>67</v>
      </c>
      <c r="S104" s="100">
        <v>41.18</v>
      </c>
    </row>
    <row r="105" spans="2:19" ht="15">
      <c r="B105" s="26" t="s">
        <v>92</v>
      </c>
      <c r="C105" s="5">
        <v>24.7</v>
      </c>
      <c r="D105" s="6">
        <v>32</v>
      </c>
      <c r="E105" s="6">
        <v>33</v>
      </c>
      <c r="F105" s="7">
        <v>33.3</v>
      </c>
      <c r="G105" s="7">
        <v>34.07</v>
      </c>
      <c r="H105" s="7">
        <v>33.07</v>
      </c>
      <c r="I105" s="7">
        <v>32.89</v>
      </c>
      <c r="J105" s="22">
        <v>32.92</v>
      </c>
      <c r="K105" s="39">
        <v>32.99</v>
      </c>
      <c r="L105" s="5">
        <v>31.6</v>
      </c>
      <c r="M105" s="5">
        <v>34.6</v>
      </c>
      <c r="N105" s="45">
        <v>35.7</v>
      </c>
      <c r="O105" s="49">
        <v>35.7</v>
      </c>
      <c r="P105" s="61">
        <v>39.8</v>
      </c>
      <c r="Q105" s="86">
        <v>43.2</v>
      </c>
      <c r="R105" s="86">
        <v>45.3</v>
      </c>
      <c r="S105" s="96">
        <v>51.3</v>
      </c>
    </row>
    <row r="106" spans="2:19" ht="15">
      <c r="B106" s="26" t="s">
        <v>93</v>
      </c>
      <c r="C106" s="5">
        <v>8.7</v>
      </c>
      <c r="D106" s="6">
        <v>22.5</v>
      </c>
      <c r="E106" s="6">
        <v>18</v>
      </c>
      <c r="F106" s="7">
        <v>18.7</v>
      </c>
      <c r="G106" s="7">
        <v>23.91</v>
      </c>
      <c r="H106" s="7">
        <v>23.49</v>
      </c>
      <c r="I106" s="7">
        <v>25.14</v>
      </c>
      <c r="J106" s="22">
        <v>25.59</v>
      </c>
      <c r="K106" s="39">
        <v>25.57</v>
      </c>
      <c r="L106" s="5">
        <v>27.9</v>
      </c>
      <c r="M106" s="5">
        <v>27.3</v>
      </c>
      <c r="N106" s="45">
        <v>27.6</v>
      </c>
      <c r="O106" s="49">
        <v>29.1</v>
      </c>
      <c r="P106" s="61">
        <v>31</v>
      </c>
      <c r="Q106" s="86">
        <v>33.1</v>
      </c>
      <c r="R106" s="86">
        <v>0.1</v>
      </c>
      <c r="S106" s="96">
        <v>37.66</v>
      </c>
    </row>
    <row r="107" spans="2:19" ht="15">
      <c r="B107" s="26" t="s">
        <v>94</v>
      </c>
      <c r="C107" s="5">
        <v>86.6</v>
      </c>
      <c r="D107" s="6">
        <v>129.5</v>
      </c>
      <c r="E107" s="6">
        <v>100</v>
      </c>
      <c r="F107" s="7">
        <v>102</v>
      </c>
      <c r="G107" s="7">
        <v>100.69</v>
      </c>
      <c r="H107" s="6">
        <v>101.96</v>
      </c>
      <c r="I107" s="6">
        <v>103.24</v>
      </c>
      <c r="J107" s="6">
        <v>102.9</v>
      </c>
      <c r="K107" s="36">
        <v>100.61</v>
      </c>
      <c r="L107" s="5">
        <v>99.2</v>
      </c>
      <c r="M107" s="5">
        <v>103.7</v>
      </c>
      <c r="N107" s="45">
        <v>106.3</v>
      </c>
      <c r="O107" s="49">
        <v>105.7</v>
      </c>
      <c r="P107" s="61">
        <v>111.9</v>
      </c>
      <c r="Q107" s="86">
        <v>117.3</v>
      </c>
      <c r="R107" s="86">
        <v>131.2</v>
      </c>
      <c r="S107" s="96">
        <v>84.2</v>
      </c>
    </row>
    <row r="108" spans="2:19" ht="15">
      <c r="B108" s="26" t="s">
        <v>95</v>
      </c>
      <c r="C108" s="6">
        <v>18</v>
      </c>
      <c r="D108" s="6">
        <v>28.6</v>
      </c>
      <c r="E108" s="6">
        <v>43</v>
      </c>
      <c r="F108" s="7">
        <v>44.3</v>
      </c>
      <c r="G108" s="7">
        <v>46.58</v>
      </c>
      <c r="H108" s="7">
        <v>45.44</v>
      </c>
      <c r="I108" s="7">
        <v>44.38</v>
      </c>
      <c r="J108" s="22">
        <v>44.9</v>
      </c>
      <c r="K108" s="39">
        <v>43.3</v>
      </c>
      <c r="L108" s="6">
        <v>43</v>
      </c>
      <c r="M108" s="5">
        <v>45.9</v>
      </c>
      <c r="N108" s="45">
        <v>47</v>
      </c>
      <c r="O108" s="49">
        <v>47.7</v>
      </c>
      <c r="P108" s="61">
        <v>54</v>
      </c>
      <c r="Q108" s="86">
        <v>61.7</v>
      </c>
      <c r="R108" s="86">
        <v>64.7</v>
      </c>
      <c r="S108" s="96">
        <v>75.09</v>
      </c>
    </row>
    <row r="109" spans="2:19" ht="19.5" customHeight="1">
      <c r="B109" s="28" t="s">
        <v>96</v>
      </c>
      <c r="C109" s="57" t="s">
        <v>1</v>
      </c>
      <c r="D109" s="57" t="s">
        <v>1</v>
      </c>
      <c r="E109" s="57" t="s">
        <v>1</v>
      </c>
      <c r="F109" s="57" t="s">
        <v>1</v>
      </c>
      <c r="G109" s="57" t="s">
        <v>1</v>
      </c>
      <c r="H109" s="57" t="s">
        <v>1</v>
      </c>
      <c r="I109" s="57" t="s">
        <v>1</v>
      </c>
      <c r="J109" s="57" t="s">
        <v>1</v>
      </c>
      <c r="K109" s="57" t="s">
        <v>1</v>
      </c>
      <c r="L109" s="57" t="s">
        <v>1</v>
      </c>
      <c r="M109" s="57" t="s">
        <v>1</v>
      </c>
      <c r="N109" s="57" t="s">
        <v>1</v>
      </c>
      <c r="O109" s="57" t="s">
        <v>1</v>
      </c>
      <c r="P109" s="67" t="s">
        <v>1</v>
      </c>
      <c r="Q109" s="57" t="s">
        <v>1</v>
      </c>
      <c r="R109" s="57" t="s">
        <v>1</v>
      </c>
      <c r="S109" s="103" t="s">
        <v>1</v>
      </c>
    </row>
    <row r="110" spans="2:19" ht="15">
      <c r="B110" s="26" t="s">
        <v>8</v>
      </c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85"/>
      <c r="R110" s="95"/>
      <c r="S110" s="98"/>
    </row>
    <row r="111" spans="2:19" ht="15">
      <c r="B111" s="26" t="s">
        <v>97</v>
      </c>
      <c r="C111" s="6" t="s">
        <v>1</v>
      </c>
      <c r="D111" s="6" t="s">
        <v>1</v>
      </c>
      <c r="E111" s="6" t="s">
        <v>1</v>
      </c>
      <c r="F111" s="7" t="s">
        <v>1</v>
      </c>
      <c r="G111" s="7" t="s">
        <v>1</v>
      </c>
      <c r="H111" s="7" t="s">
        <v>1</v>
      </c>
      <c r="I111" s="7" t="s">
        <v>1</v>
      </c>
      <c r="J111" s="7" t="s">
        <v>1</v>
      </c>
      <c r="K111" s="39" t="s">
        <v>1</v>
      </c>
      <c r="L111" s="5" t="s">
        <v>1</v>
      </c>
      <c r="M111" s="40" t="s">
        <v>1</v>
      </c>
      <c r="N111" s="5" t="s">
        <v>2</v>
      </c>
      <c r="O111" s="48" t="s">
        <v>2</v>
      </c>
      <c r="P111" s="48" t="s">
        <v>1</v>
      </c>
      <c r="Q111" s="5" t="s">
        <v>1</v>
      </c>
      <c r="R111" s="5" t="s">
        <v>1</v>
      </c>
      <c r="S111" s="101" t="s">
        <v>1</v>
      </c>
    </row>
    <row r="112" spans="2:19" ht="15">
      <c r="B112" s="26" t="s">
        <v>98</v>
      </c>
      <c r="C112" s="5" t="s">
        <v>1</v>
      </c>
      <c r="D112" s="5" t="s">
        <v>1</v>
      </c>
      <c r="E112" s="5" t="s">
        <v>1</v>
      </c>
      <c r="F112" s="9" t="s">
        <v>2</v>
      </c>
      <c r="G112" s="9" t="s">
        <v>1</v>
      </c>
      <c r="H112" s="10" t="s">
        <v>1</v>
      </c>
      <c r="I112" s="10" t="s">
        <v>1</v>
      </c>
      <c r="J112" s="10" t="s">
        <v>1</v>
      </c>
      <c r="K112" s="10" t="s">
        <v>1</v>
      </c>
      <c r="L112" s="5" t="s">
        <v>1</v>
      </c>
      <c r="M112" s="40" t="s">
        <v>1</v>
      </c>
      <c r="N112" s="5" t="s">
        <v>1</v>
      </c>
      <c r="O112" s="5" t="s">
        <v>1</v>
      </c>
      <c r="P112" s="48" t="s">
        <v>1</v>
      </c>
      <c r="Q112" s="5" t="s">
        <v>1</v>
      </c>
      <c r="R112" s="5" t="s">
        <v>1</v>
      </c>
      <c r="S112" s="101" t="s">
        <v>1</v>
      </c>
    </row>
    <row r="113" spans="2:19" ht="15">
      <c r="B113" s="26" t="s">
        <v>99</v>
      </c>
      <c r="C113" s="5" t="s">
        <v>1</v>
      </c>
      <c r="D113" s="5" t="s">
        <v>1</v>
      </c>
      <c r="E113" s="5" t="s">
        <v>1</v>
      </c>
      <c r="F113" s="9" t="s">
        <v>1</v>
      </c>
      <c r="G113" s="9" t="s">
        <v>1</v>
      </c>
      <c r="H113" s="10" t="s">
        <v>1</v>
      </c>
      <c r="I113" s="10" t="s">
        <v>1</v>
      </c>
      <c r="J113" s="10" t="s">
        <v>1</v>
      </c>
      <c r="K113" s="10" t="s">
        <v>1</v>
      </c>
      <c r="L113" s="5" t="s">
        <v>1</v>
      </c>
      <c r="M113" s="40" t="s">
        <v>1</v>
      </c>
      <c r="N113" s="5" t="s">
        <v>1</v>
      </c>
      <c r="O113" s="5" t="s">
        <v>1</v>
      </c>
      <c r="P113" s="48" t="s">
        <v>1</v>
      </c>
      <c r="Q113" s="5" t="s">
        <v>1</v>
      </c>
      <c r="R113" s="5" t="s">
        <v>1</v>
      </c>
      <c r="S113" s="101" t="s">
        <v>1</v>
      </c>
    </row>
    <row r="114" spans="2:19" ht="15">
      <c r="B114" s="26" t="s">
        <v>100</v>
      </c>
      <c r="C114" s="5" t="s">
        <v>1</v>
      </c>
      <c r="D114" s="5" t="s">
        <v>1</v>
      </c>
      <c r="E114" s="5" t="s">
        <v>1</v>
      </c>
      <c r="F114" s="9" t="s">
        <v>1</v>
      </c>
      <c r="G114" s="7" t="s">
        <v>2</v>
      </c>
      <c r="H114" s="10" t="s">
        <v>1</v>
      </c>
      <c r="I114" s="10" t="s">
        <v>1</v>
      </c>
      <c r="J114" s="10" t="s">
        <v>1</v>
      </c>
      <c r="K114" s="10" t="s">
        <v>1</v>
      </c>
      <c r="L114" s="5" t="s">
        <v>1</v>
      </c>
      <c r="M114" s="40" t="s">
        <v>1</v>
      </c>
      <c r="N114" s="5" t="s">
        <v>1</v>
      </c>
      <c r="O114" s="5" t="s">
        <v>1</v>
      </c>
      <c r="P114" s="48" t="s">
        <v>1</v>
      </c>
      <c r="Q114" s="5" t="s">
        <v>1</v>
      </c>
      <c r="R114" s="5" t="s">
        <v>1</v>
      </c>
      <c r="S114" s="101" t="s">
        <v>1</v>
      </c>
    </row>
    <row r="115" spans="2:19" ht="15">
      <c r="B115" s="26" t="s">
        <v>101</v>
      </c>
      <c r="C115" s="5" t="s">
        <v>1</v>
      </c>
      <c r="D115" s="5" t="s">
        <v>1</v>
      </c>
      <c r="E115" s="5" t="s">
        <v>1</v>
      </c>
      <c r="F115" s="9" t="s">
        <v>1</v>
      </c>
      <c r="G115" s="9" t="s">
        <v>1</v>
      </c>
      <c r="H115" s="10" t="s">
        <v>1</v>
      </c>
      <c r="I115" s="10" t="s">
        <v>1</v>
      </c>
      <c r="J115" s="10" t="s">
        <v>1</v>
      </c>
      <c r="K115" s="10" t="s">
        <v>1</v>
      </c>
      <c r="L115" s="5" t="s">
        <v>1</v>
      </c>
      <c r="M115" s="40" t="s">
        <v>1</v>
      </c>
      <c r="N115" s="5" t="s">
        <v>1</v>
      </c>
      <c r="O115" s="5" t="s">
        <v>1</v>
      </c>
      <c r="P115" s="48" t="s">
        <v>1</v>
      </c>
      <c r="Q115" s="5" t="s">
        <v>1</v>
      </c>
      <c r="R115" s="5" t="s">
        <v>1</v>
      </c>
      <c r="S115" s="101" t="s">
        <v>1</v>
      </c>
    </row>
    <row r="116" spans="2:19" ht="29.25">
      <c r="B116" s="28" t="s">
        <v>102</v>
      </c>
      <c r="C116" s="4">
        <f>C118+C119+C120+C121+C122</f>
        <v>1043.3999999999999</v>
      </c>
      <c r="D116" s="4">
        <f aca="true" t="shared" si="5" ref="D116:Q116">D118+D119+D120+D121+D122</f>
        <v>1360.2</v>
      </c>
      <c r="E116" s="4">
        <f t="shared" si="5"/>
        <v>1186</v>
      </c>
      <c r="F116" s="4">
        <f t="shared" si="5"/>
        <v>1019.9</v>
      </c>
      <c r="G116" s="4">
        <f t="shared" si="5"/>
        <v>1023.0200000000001</v>
      </c>
      <c r="H116" s="4">
        <f t="shared" si="5"/>
        <v>1093.4700000000003</v>
      </c>
      <c r="I116" s="4">
        <f t="shared" si="5"/>
        <v>1228.6399999999999</v>
      </c>
      <c r="J116" s="4">
        <f t="shared" si="5"/>
        <v>1256.4099999999999</v>
      </c>
      <c r="K116" s="4">
        <f t="shared" si="5"/>
        <v>1268.97</v>
      </c>
      <c r="L116" s="4">
        <f t="shared" si="5"/>
        <v>1200.8</v>
      </c>
      <c r="M116" s="4">
        <f t="shared" si="5"/>
        <v>1272</v>
      </c>
      <c r="N116" s="4">
        <f t="shared" si="5"/>
        <v>1225.1000000000001</v>
      </c>
      <c r="O116" s="4">
        <f t="shared" si="5"/>
        <v>1215.1000000000001</v>
      </c>
      <c r="P116" s="68">
        <f t="shared" si="5"/>
        <v>1292.5</v>
      </c>
      <c r="Q116" s="90">
        <f t="shared" si="5"/>
        <v>1309.1000000000001</v>
      </c>
      <c r="R116" s="4">
        <v>1341.7</v>
      </c>
      <c r="S116" s="97">
        <v>1346.1899999999998</v>
      </c>
    </row>
    <row r="117" spans="2:19" ht="15">
      <c r="B117" s="26" t="s">
        <v>8</v>
      </c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85"/>
      <c r="R117" s="95"/>
      <c r="S117" s="98"/>
    </row>
    <row r="118" spans="2:19" ht="15">
      <c r="B118" s="26" t="s">
        <v>103</v>
      </c>
      <c r="C118" s="6">
        <v>545.3</v>
      </c>
      <c r="D118" s="6">
        <v>735.6</v>
      </c>
      <c r="E118" s="6">
        <v>629</v>
      </c>
      <c r="F118" s="7">
        <v>430.6</v>
      </c>
      <c r="G118" s="7">
        <v>446.53</v>
      </c>
      <c r="H118" s="7">
        <v>478.62</v>
      </c>
      <c r="I118" s="7">
        <v>592.81</v>
      </c>
      <c r="J118" s="22">
        <v>634.36</v>
      </c>
      <c r="K118" s="39">
        <v>657.32</v>
      </c>
      <c r="L118" s="5">
        <v>568.3</v>
      </c>
      <c r="M118" s="6">
        <v>607.9</v>
      </c>
      <c r="N118" s="45">
        <v>531.2</v>
      </c>
      <c r="O118" s="49">
        <v>468.1</v>
      </c>
      <c r="P118" s="61">
        <v>527.6</v>
      </c>
      <c r="Q118" s="86">
        <v>526.8</v>
      </c>
      <c r="R118" s="86">
        <v>558.7</v>
      </c>
      <c r="S118" s="96">
        <v>556.24</v>
      </c>
    </row>
    <row r="119" spans="2:19" ht="15">
      <c r="B119" s="26" t="s">
        <v>104</v>
      </c>
      <c r="C119" s="6">
        <v>132</v>
      </c>
      <c r="D119" s="6">
        <v>153.6</v>
      </c>
      <c r="E119" s="6">
        <v>152</v>
      </c>
      <c r="F119" s="7">
        <v>176</v>
      </c>
      <c r="G119" s="7">
        <v>172.95</v>
      </c>
      <c r="H119" s="7">
        <v>191.05</v>
      </c>
      <c r="I119" s="7">
        <v>218.82</v>
      </c>
      <c r="J119" s="22">
        <v>203.11</v>
      </c>
      <c r="K119" s="39">
        <v>184.57</v>
      </c>
      <c r="L119" s="6">
        <v>206</v>
      </c>
      <c r="M119" s="6">
        <v>203.2</v>
      </c>
      <c r="N119" s="45">
        <v>219.9</v>
      </c>
      <c r="O119" s="49">
        <v>222.5</v>
      </c>
      <c r="P119" s="61">
        <v>232.2</v>
      </c>
      <c r="Q119" s="86">
        <v>226.1</v>
      </c>
      <c r="R119" s="86">
        <v>199.4</v>
      </c>
      <c r="S119" s="96">
        <v>202.45</v>
      </c>
    </row>
    <row r="120" spans="2:19" ht="15">
      <c r="B120" s="26" t="s">
        <v>105</v>
      </c>
      <c r="C120" s="6">
        <v>70.8</v>
      </c>
      <c r="D120" s="6">
        <v>84</v>
      </c>
      <c r="E120" s="6">
        <v>75</v>
      </c>
      <c r="F120" s="7">
        <v>71.6</v>
      </c>
      <c r="G120" s="7">
        <v>63.73</v>
      </c>
      <c r="H120" s="7">
        <v>71.94</v>
      </c>
      <c r="I120" s="7">
        <v>72.33</v>
      </c>
      <c r="J120" s="22">
        <v>70.29</v>
      </c>
      <c r="K120" s="39">
        <v>77.83</v>
      </c>
      <c r="L120" s="5">
        <v>76.2</v>
      </c>
      <c r="M120" s="6">
        <v>86.4</v>
      </c>
      <c r="N120" s="45">
        <v>90.1</v>
      </c>
      <c r="O120" s="49">
        <v>125.1</v>
      </c>
      <c r="P120" s="61">
        <v>103.5</v>
      </c>
      <c r="Q120" s="86">
        <v>134.6</v>
      </c>
      <c r="R120" s="86">
        <v>146.2</v>
      </c>
      <c r="S120" s="96">
        <v>138.9</v>
      </c>
    </row>
    <row r="121" spans="2:19" ht="15">
      <c r="B121" s="26" t="s">
        <v>106</v>
      </c>
      <c r="C121" s="6">
        <v>173.5</v>
      </c>
      <c r="D121" s="6">
        <v>179</v>
      </c>
      <c r="E121" s="6">
        <v>149</v>
      </c>
      <c r="F121" s="7">
        <v>160.3</v>
      </c>
      <c r="G121" s="7">
        <v>156.97</v>
      </c>
      <c r="H121" s="7">
        <v>167.48</v>
      </c>
      <c r="I121" s="7">
        <v>160.38</v>
      </c>
      <c r="J121" s="22">
        <v>164.29</v>
      </c>
      <c r="K121" s="39">
        <v>165.16</v>
      </c>
      <c r="L121" s="5">
        <v>166.3</v>
      </c>
      <c r="M121" s="6">
        <v>178.5</v>
      </c>
      <c r="N121" s="45">
        <v>182.6</v>
      </c>
      <c r="O121" s="49">
        <v>198.2</v>
      </c>
      <c r="P121" s="61">
        <v>207.9</v>
      </c>
      <c r="Q121" s="86">
        <v>193.2</v>
      </c>
      <c r="R121" s="86">
        <v>192.2</v>
      </c>
      <c r="S121" s="96">
        <v>196.01</v>
      </c>
    </row>
    <row r="122" spans="2:19" ht="15.75" thickBot="1">
      <c r="B122" s="70" t="s">
        <v>107</v>
      </c>
      <c r="C122" s="71">
        <v>121.8</v>
      </c>
      <c r="D122" s="71">
        <v>208</v>
      </c>
      <c r="E122" s="71">
        <v>181</v>
      </c>
      <c r="F122" s="72">
        <v>181.4</v>
      </c>
      <c r="G122" s="72">
        <v>182.84</v>
      </c>
      <c r="H122" s="72">
        <v>184.38</v>
      </c>
      <c r="I122" s="72">
        <v>184.3</v>
      </c>
      <c r="J122" s="73">
        <v>184.36</v>
      </c>
      <c r="K122" s="74">
        <v>184.09</v>
      </c>
      <c r="L122" s="71">
        <v>184</v>
      </c>
      <c r="M122" s="71">
        <v>196</v>
      </c>
      <c r="N122" s="75">
        <v>201.3</v>
      </c>
      <c r="O122" s="76">
        <v>201.2</v>
      </c>
      <c r="P122" s="77">
        <v>221.3</v>
      </c>
      <c r="Q122" s="91">
        <v>228.4</v>
      </c>
      <c r="R122" s="91">
        <v>245.2</v>
      </c>
      <c r="S122" s="104">
        <v>252.59</v>
      </c>
    </row>
    <row r="123" spans="2:11" ht="15">
      <c r="B123" s="1"/>
      <c r="K123" s="1"/>
    </row>
    <row r="124" spans="2:15" ht="18" customHeight="1">
      <c r="B124" s="113" t="s">
        <v>108</v>
      </c>
      <c r="C124" s="113"/>
      <c r="D124" s="113"/>
      <c r="E124" s="113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2:11" ht="15">
      <c r="B125" s="1"/>
      <c r="K125" s="1"/>
    </row>
    <row r="126" spans="2:11" ht="15">
      <c r="B126" s="1"/>
      <c r="K126" s="1"/>
    </row>
    <row r="127" spans="2:11" ht="15">
      <c r="B127" s="1"/>
      <c r="K127" s="1"/>
    </row>
    <row r="128" spans="2:11" ht="15">
      <c r="B128" s="1"/>
      <c r="K128" s="1"/>
    </row>
    <row r="129" spans="2:11" ht="15">
      <c r="B129" s="1"/>
      <c r="K129" s="1"/>
    </row>
    <row r="130" spans="2:11" ht="15">
      <c r="B130" s="1"/>
      <c r="K130" s="1"/>
    </row>
    <row r="131" spans="2:11" ht="15">
      <c r="B131" s="1"/>
      <c r="K131" s="1"/>
    </row>
    <row r="132" spans="2:11" ht="15">
      <c r="B132" s="1"/>
      <c r="K132" s="1"/>
    </row>
    <row r="133" spans="2:11" ht="15">
      <c r="B133" s="1"/>
      <c r="K133" s="1"/>
    </row>
    <row r="134" spans="2:11" ht="15">
      <c r="B134" s="1"/>
      <c r="K134" s="1"/>
    </row>
    <row r="135" spans="2:11" ht="15">
      <c r="B135" s="1"/>
      <c r="K135" s="1"/>
    </row>
    <row r="139" ht="16.5" customHeight="1"/>
    <row r="145" spans="2:11" ht="15">
      <c r="B145" s="1"/>
      <c r="K145" s="1"/>
    </row>
    <row r="146" spans="2:11" ht="15">
      <c r="B146" s="1"/>
      <c r="K146" s="1"/>
    </row>
    <row r="147" spans="2:11" ht="15">
      <c r="B147" s="1"/>
      <c r="K147" s="1"/>
    </row>
    <row r="148" spans="2:11" ht="15">
      <c r="B148" s="1"/>
      <c r="K148" s="1"/>
    </row>
    <row r="149" spans="2:11" ht="15">
      <c r="B149" s="1"/>
      <c r="K149" s="1"/>
    </row>
    <row r="150" spans="2:11" ht="15">
      <c r="B150" s="1"/>
      <c r="K150" s="1"/>
    </row>
    <row r="151" spans="2:11" ht="15">
      <c r="B151" s="1"/>
      <c r="K151" s="1"/>
    </row>
    <row r="152" spans="2:11" ht="15">
      <c r="B152" s="1"/>
      <c r="K152" s="1"/>
    </row>
    <row r="153" spans="2:11" ht="15">
      <c r="B153" s="1"/>
      <c r="K153" s="1"/>
    </row>
    <row r="154" spans="2:11" ht="15">
      <c r="B154" s="1"/>
      <c r="K154" s="1"/>
    </row>
    <row r="156" spans="2:11" ht="18" customHeight="1">
      <c r="B156" s="1"/>
      <c r="K156" s="1"/>
    </row>
    <row r="157" spans="2:9" ht="15">
      <c r="B157" s="29" t="s">
        <v>3</v>
      </c>
      <c r="C157" s="12"/>
      <c r="D157" s="12"/>
      <c r="E157" s="12"/>
      <c r="F157" s="12"/>
      <c r="G157" s="12"/>
      <c r="H157" s="12"/>
      <c r="I157" s="11"/>
    </row>
    <row r="158" spans="2:9" ht="18">
      <c r="B158" s="13"/>
      <c r="C158" s="14"/>
      <c r="D158" s="15"/>
      <c r="E158" s="16"/>
      <c r="F158" s="17"/>
      <c r="G158" s="18"/>
      <c r="H158" s="18"/>
      <c r="I158" s="18"/>
    </row>
    <row r="159" spans="2:9" ht="15">
      <c r="B159" s="19"/>
      <c r="C159" s="14"/>
      <c r="D159" s="15"/>
      <c r="E159" s="16"/>
      <c r="F159" s="17"/>
      <c r="G159" s="18"/>
      <c r="H159" s="18"/>
      <c r="I159" s="18"/>
    </row>
    <row r="160" spans="2:9" ht="15">
      <c r="B160" s="19"/>
      <c r="C160" s="14"/>
      <c r="D160" s="15"/>
      <c r="E160" s="16"/>
      <c r="F160" s="17"/>
      <c r="G160" s="18"/>
      <c r="H160" s="18"/>
      <c r="I160" s="18"/>
    </row>
    <row r="161" spans="2:9" ht="15">
      <c r="B161" s="19"/>
      <c r="C161" s="14"/>
      <c r="D161" s="15"/>
      <c r="E161" s="16"/>
      <c r="F161" s="17"/>
      <c r="G161" s="20"/>
      <c r="H161" s="18"/>
      <c r="I161" s="18"/>
    </row>
    <row r="162" spans="2:9" ht="15">
      <c r="B162" s="19"/>
      <c r="C162" s="14"/>
      <c r="D162" s="15"/>
      <c r="E162" s="16"/>
      <c r="F162" s="17"/>
      <c r="G162" s="20"/>
      <c r="H162" s="18"/>
      <c r="I162" s="18"/>
    </row>
    <row r="163" spans="2:9" ht="15">
      <c r="B163" s="30"/>
      <c r="C163" s="21"/>
      <c r="D163" s="21"/>
      <c r="E163" s="21"/>
      <c r="F163" s="21"/>
      <c r="G163" s="21"/>
      <c r="H163" s="21"/>
      <c r="I163" s="21"/>
    </row>
  </sheetData>
  <sheetProtection/>
  <mergeCells count="16">
    <mergeCell ref="C110:P110"/>
    <mergeCell ref="B124:E124"/>
    <mergeCell ref="C51:P51"/>
    <mergeCell ref="C64:P64"/>
    <mergeCell ref="C96:P96"/>
    <mergeCell ref="C117:P117"/>
    <mergeCell ref="C32:P32"/>
    <mergeCell ref="C102:P102"/>
    <mergeCell ref="C78:P78"/>
    <mergeCell ref="C71:P71"/>
    <mergeCell ref="B2:O2"/>
    <mergeCell ref="C37:O37"/>
    <mergeCell ref="C21:P21"/>
    <mergeCell ref="C7:P7"/>
    <mergeCell ref="C43:P43"/>
    <mergeCell ref="C86:P86"/>
  </mergeCells>
  <printOptions/>
  <pageMargins left="0.75" right="0.75" top="1" bottom="0.7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2021-08-11T08:33:29Z</cp:lastPrinted>
  <dcterms:created xsi:type="dcterms:W3CDTF">2011-09-20T11:37:17Z</dcterms:created>
  <dcterms:modified xsi:type="dcterms:W3CDTF">2023-09-11T11:27:17Z</dcterms:modified>
  <cp:category/>
  <cp:version/>
  <cp:contentType/>
  <cp:contentStatus/>
</cp:coreProperties>
</file>