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440" windowHeight="10620" activeTab="0"/>
  </bookViews>
  <sheets>
    <sheet name="Qoods and services balanse" sheetId="1" r:id="rId1"/>
  </sheets>
  <definedNames>
    <definedName name="_xlnm.Print_Area" localSheetId="0">'Qoods and services balanse'!$B$4:$CR$97</definedName>
  </definedNames>
  <calcPr fullCalcOnLoad="1"/>
</workbook>
</file>

<file path=xl/sharedStrings.xml><?xml version="1.0" encoding="utf-8"?>
<sst xmlns="http://schemas.openxmlformats.org/spreadsheetml/2006/main" count="200" uniqueCount="112">
  <si>
    <t>CIF/FOB</t>
  </si>
  <si>
    <t xml:space="preserve"> CIF/FOB</t>
  </si>
  <si>
    <t>Crop and animal production, hunting and related service activities</t>
  </si>
  <si>
    <t>Forestry and logging</t>
  </si>
  <si>
    <t>Fishing and aquaculture</t>
  </si>
  <si>
    <t>Mining of coal and lignite</t>
  </si>
  <si>
    <t>Mining of metal ores</t>
  </si>
  <si>
    <t>Other mining and quarrying</t>
  </si>
  <si>
    <t>Mining support service activities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</si>
  <si>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</si>
  <si>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</si>
  <si>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</si>
  <si>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</si>
  <si>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</si>
  <si>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</si>
  <si>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</si>
  <si>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</si>
  <si>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</si>
  <si>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</si>
  <si>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</si>
  <si>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</si>
  <si>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</si>
  <si>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</si>
  <si>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</si>
  <si>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</si>
  <si>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</si>
  <si>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</si>
  <si>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</si>
  <si>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</si>
  <si>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</si>
  <si>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Water collection, treatment and supply</t>
  </si>
  <si>
    <t>Sewerage</t>
  </si>
  <si>
    <t>Waste collection, treatment and disposal activities; materials recovery</t>
  </si>
  <si>
    <t>Remediation activities and other waste management services</t>
  </si>
  <si>
    <t>Construction of buildings</t>
  </si>
  <si>
    <t>Wholesale and retail trade and repair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</si>
  <si>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</si>
  <si>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</si>
  <si>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</si>
  <si>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</si>
  <si>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</si>
  <si>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</t>
  </si>
  <si>
    <t>Food and beverage service activities</t>
  </si>
  <si>
    <t>Publishing activities</t>
  </si>
  <si>
    <t>Motion picture, video and television programme production, sound recording and music 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</si>
  <si>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</si>
  <si>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</si>
  <si>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</si>
  <si>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</si>
  <si>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t>Financial service activities, except insurance and pension funding</t>
  </si>
  <si>
    <t>Insurance, reinsurance and pension funding, except compulsorysocial security</t>
  </si>
  <si>
    <t>Activities auxiliary to financial services and insurance activities</t>
  </si>
  <si>
    <t>Real estate activities</t>
  </si>
  <si>
    <t>Legal and accounting activities</t>
  </si>
  <si>
    <t>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</si>
  <si>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</si>
  <si>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</si>
  <si>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</si>
  <si>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</si>
  <si>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</si>
  <si>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</si>
  <si>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</si>
  <si>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</si>
  <si>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</t>
  </si>
  <si>
    <t>Services to buildings and landscape activities</t>
  </si>
  <si>
    <t>Office administrative, office support and other business support activities</t>
  </si>
  <si>
    <t>Public administration and defence; compulsory social security</t>
  </si>
  <si>
    <t>Education</t>
  </si>
  <si>
    <t>Human health activities</t>
  </si>
  <si>
    <t>Residential care activities</t>
  </si>
  <si>
    <t>Social work activities without accommodation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</si>
  <si>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</si>
  <si>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</si>
  <si>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</si>
  <si>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</si>
  <si>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</si>
  <si>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</si>
  <si>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</si>
  <si>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Consumer prices have been used in</t>
  </si>
  <si>
    <t>Social contributions</t>
  </si>
  <si>
    <t>Net profit</t>
  </si>
  <si>
    <t>Taxes on production</t>
  </si>
  <si>
    <t>Consumption of fixed capital</t>
  </si>
  <si>
    <t>Gross fixed capital formation</t>
  </si>
  <si>
    <t>Net acquisition of valuables</t>
  </si>
  <si>
    <t>Import</t>
  </si>
  <si>
    <t>Basic prices of domestic goods and services used in</t>
  </si>
  <si>
    <t>Compensation of employees</t>
  </si>
  <si>
    <t>6</t>
  </si>
  <si>
    <t>19</t>
  </si>
  <si>
    <t>23</t>
  </si>
  <si>
    <t>24</t>
  </si>
  <si>
    <t>35</t>
  </si>
  <si>
    <t>41-43</t>
  </si>
  <si>
    <t>45-47</t>
  </si>
  <si>
    <t>Extraction of crude petroleum and natural gas</t>
  </si>
  <si>
    <t>Manufacture of coke and refined petroleum products</t>
  </si>
  <si>
    <t>Manufacture of other non-metallic mineral products</t>
  </si>
  <si>
    <t>Manufacture of basic metals</t>
  </si>
  <si>
    <t>Electricity, gas, steam and air conditioning supply</t>
  </si>
  <si>
    <t>Actual final consumption expenditures of households</t>
  </si>
  <si>
    <t>Expenditures of government  institutions providing services</t>
  </si>
  <si>
    <t>Expenditures of non - profit institutions providing services for households</t>
  </si>
  <si>
    <t>Changes in inventories             (+,-)</t>
  </si>
  <si>
    <t xml:space="preserve">Export   </t>
  </si>
  <si>
    <t>Output, total (home prices)</t>
  </si>
  <si>
    <t xml:space="preserve">Value-added (home prices) </t>
  </si>
  <si>
    <t>Total intermediate consumption</t>
  </si>
  <si>
    <t>Total</t>
  </si>
  <si>
    <t>Net taxes on goods and services used in the production</t>
  </si>
  <si>
    <t>Input - output tables in 2011, thsd.manat</t>
  </si>
  <si>
    <t>Line code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</si>
</sst>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2 Arial AzCyr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49" fontId="42" fillId="0" borderId="0" xfId="0" applyNumberFormat="1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172" fontId="42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172" fontId="4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58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horizontal="left" wrapText="1"/>
    </xf>
    <xf numFmtId="172" fontId="5" fillId="0" borderId="10" xfId="58" applyNumberFormat="1" applyFont="1" applyFill="1" applyBorder="1" applyAlignment="1">
      <alignment horizontal="left" wrapText="1"/>
      <protection/>
    </xf>
    <xf numFmtId="17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72" fontId="7" fillId="0" borderId="10" xfId="0" applyNumberFormat="1" applyFont="1" applyFill="1" applyBorder="1" applyAlignment="1">
      <alignment wrapText="1"/>
    </xf>
    <xf numFmtId="0" fontId="7" fillId="0" borderId="10" xfId="58" applyFont="1" applyFill="1" applyBorder="1" applyAlignment="1">
      <alignment horizontal="left" wrapText="1"/>
      <protection/>
    </xf>
    <xf numFmtId="0" fontId="5" fillId="0" borderId="11" xfId="0" applyFont="1" applyFill="1" applyBorder="1" applyAlignment="1">
      <alignment horizontal="left" wrapText="1"/>
    </xf>
    <xf numFmtId="172" fontId="7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8" applyFont="1" applyFill="1" applyBorder="1" applyAlignment="1">
      <alignment horizontal="left" wrapText="1"/>
      <protection/>
    </xf>
    <xf numFmtId="0" fontId="7" fillId="0" borderId="11" xfId="0" applyFont="1" applyFill="1" applyBorder="1" applyAlignment="1">
      <alignment horizontal="left" wrapText="1"/>
    </xf>
    <xf numFmtId="172" fontId="5" fillId="0" borderId="11" xfId="58" applyNumberFormat="1" applyFont="1" applyFill="1" applyBorder="1" applyAlignment="1">
      <alignment horizontal="left" wrapText="1"/>
      <protection/>
    </xf>
    <xf numFmtId="172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1" xfId="58" applyFont="1" applyFill="1" applyBorder="1" applyAlignment="1">
      <alignment horizontal="left" wrapText="1"/>
      <protection/>
    </xf>
    <xf numFmtId="172" fontId="7" fillId="0" borderId="12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172" fontId="7" fillId="0" borderId="14" xfId="0" applyNumberFormat="1" applyFont="1" applyFill="1" applyBorder="1" applyAlignment="1">
      <alignment wrapText="1"/>
    </xf>
    <xf numFmtId="172" fontId="7" fillId="0" borderId="15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4" xfId="58" applyFont="1" applyFill="1" applyBorder="1" applyAlignment="1">
      <alignment horizontal="left" wrapText="1"/>
      <protection/>
    </xf>
    <xf numFmtId="0" fontId="5" fillId="0" borderId="16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0" fontId="7" fillId="0" borderId="19" xfId="58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49" fontId="5" fillId="0" borderId="14" xfId="60" applyNumberFormat="1" applyFont="1" applyFill="1" applyBorder="1" applyAlignment="1" applyProtection="1">
      <alignment horizontal="left" vertical="center"/>
      <protection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172" fontId="5" fillId="0" borderId="0" xfId="58" applyNumberFormat="1" applyFont="1" applyFill="1" applyBorder="1" applyAlignment="1">
      <alignment horizontal="left" wrapText="1"/>
      <protection/>
    </xf>
    <xf numFmtId="0" fontId="5" fillId="0" borderId="0" xfId="58" applyFont="1" applyFill="1" applyBorder="1" applyAlignment="1">
      <alignment horizontal="left" wrapText="1"/>
      <protection/>
    </xf>
    <xf numFmtId="0" fontId="7" fillId="0" borderId="19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/>
    </xf>
    <xf numFmtId="0" fontId="7" fillId="0" borderId="21" xfId="58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SonBalans 66" xfId="58"/>
    <cellStyle name="normální_C0_00d" xfId="59"/>
    <cellStyle name="normální_Mez_02r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Y69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32.57421875" style="7" customWidth="1"/>
    <col min="3" max="3" width="6.7109375" style="7" customWidth="1"/>
    <col min="4" max="4" width="15.140625" style="1" bestFit="1" customWidth="1"/>
    <col min="5" max="5" width="12.8515625" style="1" bestFit="1" customWidth="1"/>
    <col min="6" max="6" width="11.8515625" style="1" bestFit="1" customWidth="1"/>
    <col min="7" max="7" width="14.421875" style="1" bestFit="1" customWidth="1"/>
    <col min="8" max="8" width="14.57421875" style="1" bestFit="1" customWidth="1"/>
    <col min="9" max="9" width="10.8515625" style="1" bestFit="1" customWidth="1"/>
    <col min="10" max="10" width="13.8515625" style="1" bestFit="1" customWidth="1"/>
    <col min="11" max="11" width="15.57421875" style="1" bestFit="1" customWidth="1"/>
    <col min="12" max="19" width="15.28125" style="1" bestFit="1" customWidth="1"/>
    <col min="20" max="20" width="15.7109375" style="1" customWidth="1"/>
    <col min="21" max="26" width="15.28125" style="1" bestFit="1" customWidth="1"/>
    <col min="27" max="27" width="15.57421875" style="1" bestFit="1" customWidth="1"/>
    <col min="28" max="30" width="15.28125" style="1" bestFit="1" customWidth="1"/>
    <col min="31" max="31" width="15.57421875" style="1" bestFit="1" customWidth="1"/>
    <col min="32" max="33" width="15.28125" style="1" bestFit="1" customWidth="1"/>
    <col min="34" max="34" width="14.28125" style="1" bestFit="1" customWidth="1"/>
    <col min="35" max="35" width="14.57421875" style="1" bestFit="1" customWidth="1"/>
    <col min="36" max="36" width="15.57421875" style="1" bestFit="1" customWidth="1"/>
    <col min="37" max="37" width="14.140625" style="1" bestFit="1" customWidth="1"/>
    <col min="38" max="38" width="10.00390625" style="1" bestFit="1" customWidth="1"/>
    <col min="39" max="39" width="14.140625" style="1" bestFit="1" customWidth="1"/>
    <col min="40" max="40" width="13.421875" style="1" bestFit="1" customWidth="1"/>
    <col min="41" max="41" width="15.57421875" style="1" bestFit="1" customWidth="1"/>
    <col min="42" max="42" width="15.28125" style="1" bestFit="1" customWidth="1"/>
    <col min="43" max="43" width="15.00390625" style="1" bestFit="1" customWidth="1"/>
    <col min="44" max="44" width="9.57421875" style="1" bestFit="1" customWidth="1"/>
    <col min="45" max="45" width="13.28125" style="1" bestFit="1" customWidth="1"/>
    <col min="46" max="46" width="14.28125" style="1" bestFit="1" customWidth="1"/>
    <col min="47" max="47" width="10.57421875" style="1" bestFit="1" customWidth="1"/>
    <col min="48" max="48" width="15.00390625" style="1" bestFit="1" customWidth="1"/>
    <col min="49" max="49" width="9.7109375" style="1" bestFit="1" customWidth="1"/>
    <col min="50" max="50" width="10.7109375" style="1" bestFit="1" customWidth="1"/>
    <col min="51" max="51" width="15.7109375" style="1" customWidth="1"/>
    <col min="52" max="52" width="13.7109375" style="1" bestFit="1" customWidth="1"/>
    <col min="53" max="53" width="14.8515625" style="1" bestFit="1" customWidth="1"/>
    <col min="54" max="54" width="14.140625" style="1" bestFit="1" customWidth="1"/>
    <col min="55" max="55" width="11.8515625" style="1" bestFit="1" customWidth="1"/>
    <col min="56" max="56" width="14.00390625" style="1" bestFit="1" customWidth="1"/>
    <col min="57" max="57" width="15.57421875" style="1" bestFit="1" customWidth="1"/>
    <col min="58" max="58" width="12.7109375" style="1" bestFit="1" customWidth="1"/>
    <col min="59" max="59" width="11.57421875" style="1" bestFit="1" customWidth="1"/>
    <col min="60" max="60" width="11.00390625" style="1" bestFit="1" customWidth="1"/>
    <col min="61" max="61" width="12.8515625" style="1" bestFit="1" customWidth="1"/>
    <col min="62" max="62" width="13.421875" style="1" bestFit="1" customWidth="1"/>
    <col min="63" max="63" width="13.28125" style="1" bestFit="1" customWidth="1"/>
    <col min="64" max="64" width="12.00390625" style="1" bestFit="1" customWidth="1"/>
    <col min="65" max="65" width="13.28125" style="1" bestFit="1" customWidth="1"/>
    <col min="66" max="66" width="10.8515625" style="1" bestFit="1" customWidth="1"/>
    <col min="67" max="67" width="11.00390625" style="1" bestFit="1" customWidth="1"/>
    <col min="68" max="68" width="12.7109375" style="1" bestFit="1" customWidth="1"/>
    <col min="69" max="69" width="14.8515625" style="1" bestFit="1" customWidth="1"/>
    <col min="70" max="70" width="13.140625" style="1" bestFit="1" customWidth="1"/>
    <col min="71" max="71" width="13.421875" style="1" bestFit="1" customWidth="1"/>
    <col min="72" max="72" width="15.00390625" style="1" bestFit="1" customWidth="1"/>
    <col min="73" max="73" width="14.421875" style="1" bestFit="1" customWidth="1"/>
    <col min="74" max="74" width="10.7109375" style="1" bestFit="1" customWidth="1"/>
    <col min="75" max="76" width="14.140625" style="1" bestFit="1" customWidth="1"/>
    <col min="77" max="77" width="15.57421875" style="1" bestFit="1" customWidth="1"/>
    <col min="78" max="78" width="14.28125" style="1" bestFit="1" customWidth="1"/>
    <col min="79" max="80" width="13.8515625" style="1" bestFit="1" customWidth="1"/>
    <col min="81" max="81" width="15.7109375" style="1" customWidth="1"/>
    <col min="82" max="82" width="13.57421875" style="1" bestFit="1" customWidth="1"/>
    <col min="83" max="83" width="14.8515625" style="1" bestFit="1" customWidth="1"/>
    <col min="84" max="84" width="15.28125" style="1" bestFit="1" customWidth="1"/>
    <col min="85" max="85" width="12.8515625" style="1" bestFit="1" customWidth="1"/>
    <col min="86" max="86" width="14.00390625" style="1" bestFit="1" customWidth="1"/>
    <col min="87" max="88" width="14.28125" style="1" bestFit="1" customWidth="1"/>
    <col min="89" max="89" width="15.140625" style="1" bestFit="1" customWidth="1"/>
    <col min="90" max="90" width="10.28125" style="1" bestFit="1" customWidth="1"/>
    <col min="91" max="91" width="13.57421875" style="1" bestFit="1" customWidth="1"/>
    <col min="92" max="92" width="11.8515625" style="1" bestFit="1" customWidth="1"/>
    <col min="93" max="93" width="12.8515625" style="1" bestFit="1" customWidth="1"/>
    <col min="94" max="94" width="12.57421875" style="1" bestFit="1" customWidth="1"/>
    <col min="95" max="95" width="9.57421875" style="1" bestFit="1" customWidth="1"/>
    <col min="96" max="96" width="15.7109375" style="1" customWidth="1"/>
    <col min="97" max="97" width="9.140625" style="1" customWidth="1"/>
    <col min="98" max="98" width="11.421875" style="1" bestFit="1" customWidth="1"/>
    <col min="99" max="16384" width="9.140625" style="1" customWidth="1"/>
  </cols>
  <sheetData>
    <row r="2" spans="2:96" ht="15">
      <c r="B2" s="61" t="s">
        <v>110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</row>
    <row r="3" spans="2:96" ht="15" customHeight="1" thickBo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</row>
    <row r="4" spans="2:96" s="12" customFormat="1" ht="156.75">
      <c r="B4" s="62"/>
      <c r="C4" s="48" t="s">
        <v>111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95</v>
      </c>
      <c r="I4" s="49" t="s">
        <v>6</v>
      </c>
      <c r="J4" s="49" t="s">
        <v>7</v>
      </c>
      <c r="K4" s="49" t="s">
        <v>8</v>
      </c>
      <c r="L4" s="49" t="s">
        <v>9</v>
      </c>
      <c r="M4" s="49" t="s">
        <v>10</v>
      </c>
      <c r="N4" s="49" t="s">
        <v>11</v>
      </c>
      <c r="O4" s="49" t="s">
        <v>12</v>
      </c>
      <c r="P4" s="49" t="s">
        <v>13</v>
      </c>
      <c r="Q4" s="49" t="s">
        <v>14</v>
      </c>
      <c r="R4" s="49" t="s">
        <v>15</v>
      </c>
      <c r="S4" s="49" t="s">
        <v>16</v>
      </c>
      <c r="T4" s="49" t="s">
        <v>17</v>
      </c>
      <c r="U4" s="49" t="s">
        <v>96</v>
      </c>
      <c r="V4" s="49" t="s">
        <v>18</v>
      </c>
      <c r="W4" s="49" t="s">
        <v>19</v>
      </c>
      <c r="X4" s="49" t="s">
        <v>20</v>
      </c>
      <c r="Y4" s="49" t="s">
        <v>97</v>
      </c>
      <c r="Z4" s="49" t="s">
        <v>98</v>
      </c>
      <c r="AA4" s="49" t="s">
        <v>21</v>
      </c>
      <c r="AB4" s="49" t="s">
        <v>22</v>
      </c>
      <c r="AC4" s="49" t="s">
        <v>23</v>
      </c>
      <c r="AD4" s="49" t="s">
        <v>24</v>
      </c>
      <c r="AE4" s="49" t="s">
        <v>25</v>
      </c>
      <c r="AF4" s="49" t="s">
        <v>26</v>
      </c>
      <c r="AG4" s="49" t="s">
        <v>27</v>
      </c>
      <c r="AH4" s="49" t="s">
        <v>28</v>
      </c>
      <c r="AI4" s="49" t="s">
        <v>29</v>
      </c>
      <c r="AJ4" s="49" t="s">
        <v>99</v>
      </c>
      <c r="AK4" s="49" t="s">
        <v>30</v>
      </c>
      <c r="AL4" s="49" t="s">
        <v>31</v>
      </c>
      <c r="AM4" s="49" t="s">
        <v>32</v>
      </c>
      <c r="AN4" s="49" t="s">
        <v>33</v>
      </c>
      <c r="AO4" s="49" t="s">
        <v>34</v>
      </c>
      <c r="AP4" s="49" t="s">
        <v>35</v>
      </c>
      <c r="AQ4" s="49" t="s">
        <v>36</v>
      </c>
      <c r="AR4" s="49" t="s">
        <v>37</v>
      </c>
      <c r="AS4" s="49" t="s">
        <v>38</v>
      </c>
      <c r="AT4" s="49" t="s">
        <v>39</v>
      </c>
      <c r="AU4" s="49" t="s">
        <v>40</v>
      </c>
      <c r="AV4" s="49" t="s">
        <v>41</v>
      </c>
      <c r="AW4" s="49" t="s">
        <v>42</v>
      </c>
      <c r="AX4" s="49" t="s">
        <v>43</v>
      </c>
      <c r="AY4" s="49" t="s">
        <v>44</v>
      </c>
      <c r="AZ4" s="49" t="s">
        <v>45</v>
      </c>
      <c r="BA4" s="49" t="s">
        <v>46</v>
      </c>
      <c r="BB4" s="49" t="s">
        <v>47</v>
      </c>
      <c r="BC4" s="49" t="s">
        <v>48</v>
      </c>
      <c r="BD4" s="49" t="s">
        <v>49</v>
      </c>
      <c r="BE4" s="49" t="s">
        <v>50</v>
      </c>
      <c r="BF4" s="49" t="s">
        <v>51</v>
      </c>
      <c r="BG4" s="49" t="s">
        <v>52</v>
      </c>
      <c r="BH4" s="49" t="s">
        <v>53</v>
      </c>
      <c r="BI4" s="49" t="s">
        <v>54</v>
      </c>
      <c r="BJ4" s="49" t="s">
        <v>55</v>
      </c>
      <c r="BK4" s="49" t="s">
        <v>56</v>
      </c>
      <c r="BL4" s="49" t="s">
        <v>57</v>
      </c>
      <c r="BM4" s="49" t="s">
        <v>58</v>
      </c>
      <c r="BN4" s="49" t="s">
        <v>59</v>
      </c>
      <c r="BO4" s="49" t="s">
        <v>60</v>
      </c>
      <c r="BP4" s="49" t="s">
        <v>61</v>
      </c>
      <c r="BQ4" s="49" t="s">
        <v>62</v>
      </c>
      <c r="BR4" s="49" t="s">
        <v>63</v>
      </c>
      <c r="BS4" s="49" t="s">
        <v>64</v>
      </c>
      <c r="BT4" s="49" t="s">
        <v>65</v>
      </c>
      <c r="BU4" s="49" t="s">
        <v>66</v>
      </c>
      <c r="BV4" s="49" t="s">
        <v>67</v>
      </c>
      <c r="BW4" s="49" t="s">
        <v>68</v>
      </c>
      <c r="BX4" s="49" t="s">
        <v>69</v>
      </c>
      <c r="BY4" s="49" t="s">
        <v>70</v>
      </c>
      <c r="BZ4" s="49" t="s">
        <v>71</v>
      </c>
      <c r="CA4" s="49" t="s">
        <v>72</v>
      </c>
      <c r="CB4" s="49" t="s">
        <v>73</v>
      </c>
      <c r="CC4" s="49" t="s">
        <v>74</v>
      </c>
      <c r="CD4" s="49" t="s">
        <v>75</v>
      </c>
      <c r="CE4" s="49" t="s">
        <v>76</v>
      </c>
      <c r="CF4" s="49" t="s">
        <v>77</v>
      </c>
      <c r="CG4" s="59" t="s">
        <v>107</v>
      </c>
      <c r="CH4" s="59" t="s">
        <v>100</v>
      </c>
      <c r="CI4" s="59" t="s">
        <v>101</v>
      </c>
      <c r="CJ4" s="59" t="s">
        <v>102</v>
      </c>
      <c r="CK4" s="59" t="s">
        <v>83</v>
      </c>
      <c r="CL4" s="59" t="s">
        <v>103</v>
      </c>
      <c r="CM4" s="59" t="s">
        <v>84</v>
      </c>
      <c r="CN4" s="59" t="s">
        <v>104</v>
      </c>
      <c r="CO4" s="55" t="s">
        <v>78</v>
      </c>
      <c r="CP4" s="55" t="s">
        <v>85</v>
      </c>
      <c r="CQ4" s="55" t="s">
        <v>1</v>
      </c>
      <c r="CR4" s="57" t="s">
        <v>86</v>
      </c>
    </row>
    <row r="5" spans="2:96" s="2" customFormat="1" ht="15.75" thickBot="1">
      <c r="B5" s="63"/>
      <c r="C5" s="50"/>
      <c r="D5" s="51">
        <v>1</v>
      </c>
      <c r="E5" s="51">
        <v>2</v>
      </c>
      <c r="F5" s="51">
        <v>3</v>
      </c>
      <c r="G5" s="51">
        <v>5</v>
      </c>
      <c r="H5" s="51" t="s">
        <v>88</v>
      </c>
      <c r="I5" s="51">
        <v>7</v>
      </c>
      <c r="J5" s="51">
        <v>8</v>
      </c>
      <c r="K5" s="51">
        <v>9</v>
      </c>
      <c r="L5" s="51">
        <v>10</v>
      </c>
      <c r="M5" s="51">
        <v>11</v>
      </c>
      <c r="N5" s="51">
        <v>12</v>
      </c>
      <c r="O5" s="51">
        <v>13</v>
      </c>
      <c r="P5" s="51">
        <v>14</v>
      </c>
      <c r="Q5" s="51">
        <v>15</v>
      </c>
      <c r="R5" s="51">
        <v>16</v>
      </c>
      <c r="S5" s="51">
        <v>17</v>
      </c>
      <c r="T5" s="51">
        <v>18</v>
      </c>
      <c r="U5" s="51" t="s">
        <v>89</v>
      </c>
      <c r="V5" s="51">
        <v>20</v>
      </c>
      <c r="W5" s="51">
        <v>21</v>
      </c>
      <c r="X5" s="51">
        <v>22</v>
      </c>
      <c r="Y5" s="51" t="s">
        <v>90</v>
      </c>
      <c r="Z5" s="51" t="s">
        <v>91</v>
      </c>
      <c r="AA5" s="51">
        <v>25</v>
      </c>
      <c r="AB5" s="51">
        <v>26</v>
      </c>
      <c r="AC5" s="51">
        <v>27</v>
      </c>
      <c r="AD5" s="51">
        <v>28</v>
      </c>
      <c r="AE5" s="51">
        <v>29</v>
      </c>
      <c r="AF5" s="51">
        <v>30</v>
      </c>
      <c r="AG5" s="51">
        <v>31</v>
      </c>
      <c r="AH5" s="51">
        <v>32</v>
      </c>
      <c r="AI5" s="51">
        <v>33</v>
      </c>
      <c r="AJ5" s="51" t="s">
        <v>92</v>
      </c>
      <c r="AK5" s="51">
        <v>36</v>
      </c>
      <c r="AL5" s="51">
        <v>37</v>
      </c>
      <c r="AM5" s="51">
        <v>38</v>
      </c>
      <c r="AN5" s="51">
        <v>39</v>
      </c>
      <c r="AO5" s="51" t="s">
        <v>93</v>
      </c>
      <c r="AP5" s="52" t="s">
        <v>94</v>
      </c>
      <c r="AQ5" s="52">
        <v>49</v>
      </c>
      <c r="AR5" s="52">
        <v>50</v>
      </c>
      <c r="AS5" s="52">
        <v>51</v>
      </c>
      <c r="AT5" s="52">
        <v>52</v>
      </c>
      <c r="AU5" s="52">
        <v>53</v>
      </c>
      <c r="AV5" s="52">
        <v>55</v>
      </c>
      <c r="AW5" s="52">
        <v>56</v>
      </c>
      <c r="AX5" s="52">
        <v>58</v>
      </c>
      <c r="AY5" s="52">
        <v>59</v>
      </c>
      <c r="AZ5" s="52">
        <v>60</v>
      </c>
      <c r="BA5" s="52">
        <v>61</v>
      </c>
      <c r="BB5" s="52">
        <v>62</v>
      </c>
      <c r="BC5" s="52">
        <v>63</v>
      </c>
      <c r="BD5" s="52">
        <v>64</v>
      </c>
      <c r="BE5" s="52">
        <v>65</v>
      </c>
      <c r="BF5" s="52">
        <v>66</v>
      </c>
      <c r="BG5" s="51">
        <v>68</v>
      </c>
      <c r="BH5" s="52">
        <v>69</v>
      </c>
      <c r="BI5" s="52">
        <v>70</v>
      </c>
      <c r="BJ5" s="52">
        <v>71</v>
      </c>
      <c r="BK5" s="51">
        <v>72</v>
      </c>
      <c r="BL5" s="51">
        <v>73</v>
      </c>
      <c r="BM5" s="51">
        <v>74</v>
      </c>
      <c r="BN5" s="51">
        <v>75</v>
      </c>
      <c r="BO5" s="51">
        <v>77</v>
      </c>
      <c r="BP5" s="51">
        <v>78</v>
      </c>
      <c r="BQ5" s="51">
        <v>79</v>
      </c>
      <c r="BR5" s="51">
        <v>80</v>
      </c>
      <c r="BS5" s="51">
        <v>81</v>
      </c>
      <c r="BT5" s="51">
        <v>82</v>
      </c>
      <c r="BU5" s="52">
        <v>84</v>
      </c>
      <c r="BV5" s="51">
        <v>85</v>
      </c>
      <c r="BW5" s="52">
        <v>86</v>
      </c>
      <c r="BX5" s="52">
        <v>87</v>
      </c>
      <c r="BY5" s="52">
        <v>88</v>
      </c>
      <c r="BZ5" s="52">
        <v>90</v>
      </c>
      <c r="CA5" s="52">
        <v>91</v>
      </c>
      <c r="CB5" s="52">
        <v>92</v>
      </c>
      <c r="CC5" s="52">
        <v>93</v>
      </c>
      <c r="CD5" s="52">
        <v>94</v>
      </c>
      <c r="CE5" s="52">
        <v>95</v>
      </c>
      <c r="CF5" s="51">
        <v>96</v>
      </c>
      <c r="CG5" s="60"/>
      <c r="CH5" s="60"/>
      <c r="CI5" s="60"/>
      <c r="CJ5" s="60"/>
      <c r="CK5" s="60"/>
      <c r="CL5" s="60"/>
      <c r="CM5" s="60"/>
      <c r="CN5" s="60"/>
      <c r="CO5" s="56"/>
      <c r="CP5" s="56"/>
      <c r="CQ5" s="56"/>
      <c r="CR5" s="58"/>
    </row>
    <row r="6" spans="2:98" ht="30">
      <c r="B6" s="43" t="s">
        <v>2</v>
      </c>
      <c r="C6" s="44">
        <v>1</v>
      </c>
      <c r="D6" s="45">
        <v>1119729.087534</v>
      </c>
      <c r="E6" s="45">
        <v>2.18225659022056</v>
      </c>
      <c r="F6" s="45">
        <v>4725.2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346907.10000000003</v>
      </c>
      <c r="M6" s="45">
        <v>11958.353887000001</v>
      </c>
      <c r="N6" s="45">
        <v>3419.9</v>
      </c>
      <c r="O6" s="45">
        <v>9762.06197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407.754574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45">
        <v>0</v>
      </c>
      <c r="AI6" s="45">
        <v>0</v>
      </c>
      <c r="AJ6" s="45">
        <v>0</v>
      </c>
      <c r="AK6" s="45">
        <v>0</v>
      </c>
      <c r="AL6" s="45">
        <v>8.1</v>
      </c>
      <c r="AM6" s="45">
        <v>0</v>
      </c>
      <c r="AN6" s="45">
        <v>0</v>
      </c>
      <c r="AO6" s="45">
        <v>0</v>
      </c>
      <c r="AP6" s="45">
        <v>0</v>
      </c>
      <c r="AQ6" s="45">
        <v>35.1</v>
      </c>
      <c r="AR6" s="45">
        <v>0</v>
      </c>
      <c r="AS6" s="45">
        <v>0</v>
      </c>
      <c r="AT6" s="45">
        <v>0</v>
      </c>
      <c r="AU6" s="45">
        <v>0</v>
      </c>
      <c r="AV6" s="45">
        <v>442.2</v>
      </c>
      <c r="AW6" s="45">
        <v>5338.972541</v>
      </c>
      <c r="AX6" s="45">
        <v>0</v>
      </c>
      <c r="AY6" s="45">
        <v>0</v>
      </c>
      <c r="AZ6" s="45">
        <v>0</v>
      </c>
      <c r="BA6" s="45">
        <v>0</v>
      </c>
      <c r="BB6" s="45">
        <v>0</v>
      </c>
      <c r="BC6" s="45">
        <v>0</v>
      </c>
      <c r="BD6" s="45">
        <v>0</v>
      </c>
      <c r="BE6" s="45">
        <v>0</v>
      </c>
      <c r="BF6" s="45">
        <v>0</v>
      </c>
      <c r="BG6" s="45">
        <v>0</v>
      </c>
      <c r="BH6" s="45">
        <v>0</v>
      </c>
      <c r="BI6" s="45">
        <v>0</v>
      </c>
      <c r="BJ6" s="45">
        <v>0</v>
      </c>
      <c r="BK6" s="45">
        <v>14.8</v>
      </c>
      <c r="BL6" s="45">
        <v>0</v>
      </c>
      <c r="BM6" s="45">
        <v>0</v>
      </c>
      <c r="BN6" s="45">
        <v>0</v>
      </c>
      <c r="BO6" s="45">
        <v>0</v>
      </c>
      <c r="BP6" s="45">
        <v>0</v>
      </c>
      <c r="BQ6" s="45">
        <v>20.584977352683318</v>
      </c>
      <c r="BR6" s="45">
        <v>0</v>
      </c>
      <c r="BS6" s="45">
        <v>3.59077</v>
      </c>
      <c r="BT6" s="45">
        <v>3.6</v>
      </c>
      <c r="BU6" s="45">
        <v>261.7</v>
      </c>
      <c r="BV6" s="45">
        <v>437.5</v>
      </c>
      <c r="BW6" s="45">
        <v>310.1</v>
      </c>
      <c r="BX6" s="45">
        <v>0</v>
      </c>
      <c r="BY6" s="45">
        <v>0</v>
      </c>
      <c r="BZ6" s="45">
        <v>0</v>
      </c>
      <c r="CA6" s="45">
        <v>30800.815778579898</v>
      </c>
      <c r="CB6" s="45">
        <v>0</v>
      </c>
      <c r="CC6" s="45">
        <v>87.23547140074999</v>
      </c>
      <c r="CD6" s="45">
        <v>0.6296229290621118</v>
      </c>
      <c r="CE6" s="45">
        <v>0</v>
      </c>
      <c r="CF6" s="45">
        <v>0</v>
      </c>
      <c r="CG6" s="46">
        <f aca="true" t="shared" si="0" ref="CG6:CG69">SUM(D6:CF6)</f>
        <v>1534676.5693828522</v>
      </c>
      <c r="CH6" s="45">
        <v>3088119.0301049897</v>
      </c>
      <c r="CI6" s="45">
        <v>191498.739868699</v>
      </c>
      <c r="CJ6" s="45">
        <v>0</v>
      </c>
      <c r="CK6" s="45">
        <v>2550.8721989636197</v>
      </c>
      <c r="CL6" s="45">
        <v>254.390308139852</v>
      </c>
      <c r="CM6" s="45">
        <v>0</v>
      </c>
      <c r="CN6" s="45">
        <v>423576.837611169</v>
      </c>
      <c r="CO6" s="46">
        <f>CG6+CH6+CI6+CJ6+CK6+CL6+CM6+CN6</f>
        <v>5240676.439474813</v>
      </c>
      <c r="CP6" s="45">
        <v>-498571.848406883</v>
      </c>
      <c r="CQ6" s="45">
        <v>0</v>
      </c>
      <c r="CR6" s="47">
        <f>CO6+CP6+CQ6</f>
        <v>4742104.59106793</v>
      </c>
      <c r="CS6" s="3"/>
      <c r="CT6" s="3"/>
    </row>
    <row r="7" spans="2:98" ht="15">
      <c r="B7" s="28" t="s">
        <v>3</v>
      </c>
      <c r="C7" s="17">
        <v>2</v>
      </c>
      <c r="D7" s="14">
        <v>273.799293399651</v>
      </c>
      <c r="E7" s="14">
        <v>37.6640716502946</v>
      </c>
      <c r="F7" s="14">
        <v>2.201010212199897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2.4833123968870003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46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1402.88950552668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5">
        <f t="shared" si="0"/>
        <v>1765.0371931857126</v>
      </c>
      <c r="CH7" s="14">
        <v>7554.019945114111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5">
        <f aca="true" t="shared" si="1" ref="CO7:CO70">CG7+CH7+CI7+CJ7+CK7+CL7+CM7+CN7</f>
        <v>9319.057138299824</v>
      </c>
      <c r="CP7" s="14">
        <v>0</v>
      </c>
      <c r="CQ7" s="14">
        <v>0</v>
      </c>
      <c r="CR7" s="27">
        <f aca="true" t="shared" si="2" ref="CR7:CR70">CO7+CP7+CQ7</f>
        <v>9319.057138299824</v>
      </c>
      <c r="CS7" s="3"/>
      <c r="CT7" s="3"/>
    </row>
    <row r="8" spans="2:98" ht="15">
      <c r="B8" s="28" t="s">
        <v>4</v>
      </c>
      <c r="C8" s="13">
        <v>3</v>
      </c>
      <c r="D8" s="14">
        <v>65.21246353571073</v>
      </c>
      <c r="E8" s="14">
        <v>0</v>
      </c>
      <c r="F8" s="14">
        <v>1555.95096030451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171.3091225867696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5.801898400158654</v>
      </c>
      <c r="AW8" s="14">
        <v>5521.19097530483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5">
        <f t="shared" si="0"/>
        <v>7319.465420131979</v>
      </c>
      <c r="CH8" s="14">
        <v>183379.85041686601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5">
        <f t="shared" si="1"/>
        <v>190699.315836998</v>
      </c>
      <c r="CP8" s="14">
        <v>-926.3996046580033</v>
      </c>
      <c r="CQ8" s="14">
        <v>0</v>
      </c>
      <c r="CR8" s="27">
        <f t="shared" si="2"/>
        <v>189772.91623233998</v>
      </c>
      <c r="CS8" s="3"/>
      <c r="CT8" s="3"/>
    </row>
    <row r="9" spans="2:98" ht="15">
      <c r="B9" s="28" t="s">
        <v>5</v>
      </c>
      <c r="C9" s="13">
        <v>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1539.216321341445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1.971570362829882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5">
        <f t="shared" si="0"/>
        <v>1541.187891704275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5">
        <f t="shared" si="1"/>
        <v>1541.187891704275</v>
      </c>
      <c r="CP9" s="14">
        <v>-1541.190456810878</v>
      </c>
      <c r="CQ9" s="14">
        <v>0</v>
      </c>
      <c r="CR9" s="27">
        <f t="shared" si="2"/>
        <v>-0.0025651066030150105</v>
      </c>
      <c r="CS9" s="3"/>
      <c r="CT9" s="3"/>
    </row>
    <row r="10" spans="2:98" ht="30">
      <c r="B10" s="28" t="s">
        <v>95</v>
      </c>
      <c r="C10" s="13" t="s">
        <v>88</v>
      </c>
      <c r="D10" s="14">
        <v>0</v>
      </c>
      <c r="E10" s="14">
        <v>0</v>
      </c>
      <c r="F10" s="14">
        <v>0</v>
      </c>
      <c r="G10" s="14">
        <v>0</v>
      </c>
      <c r="H10" s="14">
        <v>2397.2889537340498</v>
      </c>
      <c r="I10" s="14">
        <v>0</v>
      </c>
      <c r="J10" s="14">
        <v>0</v>
      </c>
      <c r="K10" s="14">
        <v>39.31638324509717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878844.0036866306</v>
      </c>
      <c r="V10" s="14">
        <v>5219.854582721499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308936.5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5">
        <f t="shared" si="0"/>
        <v>1195436.9636063313</v>
      </c>
      <c r="CH10" s="14">
        <v>0</v>
      </c>
      <c r="CI10" s="14">
        <v>0</v>
      </c>
      <c r="CJ10" s="14">
        <v>0</v>
      </c>
      <c r="CK10" s="14">
        <v>0</v>
      </c>
      <c r="CL10" s="14">
        <v>2563.2999999999997</v>
      </c>
      <c r="CM10" s="14">
        <v>0</v>
      </c>
      <c r="CN10" s="14">
        <v>24858371.828598693</v>
      </c>
      <c r="CO10" s="15">
        <f t="shared" si="1"/>
        <v>26056372.092205025</v>
      </c>
      <c r="CP10" s="14">
        <v>-18.18382985014273</v>
      </c>
      <c r="CQ10" s="14">
        <v>0</v>
      </c>
      <c r="CR10" s="27">
        <f t="shared" si="2"/>
        <v>26056353.908375174</v>
      </c>
      <c r="CS10" s="3"/>
      <c r="CT10" s="3"/>
    </row>
    <row r="11" spans="2:98" ht="15">
      <c r="B11" s="28" t="s">
        <v>6</v>
      </c>
      <c r="C11" s="13">
        <v>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19153.5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-0.0068750493209961405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41.147951857112346</v>
      </c>
      <c r="Y11" s="14">
        <v>0</v>
      </c>
      <c r="Z11" s="14">
        <v>52232.799999999996</v>
      </c>
      <c r="AA11" s="14">
        <v>1863.853811930366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-0.009342548408312723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5">
        <f t="shared" si="0"/>
        <v>73291.28554618976</v>
      </c>
      <c r="CH11" s="14">
        <v>0</v>
      </c>
      <c r="CI11" s="14">
        <v>0</v>
      </c>
      <c r="CJ11" s="14">
        <v>0</v>
      </c>
      <c r="CK11" s="14">
        <v>0</v>
      </c>
      <c r="CL11" s="14">
        <v>9.936946106280562</v>
      </c>
      <c r="CM11" s="14">
        <v>0</v>
      </c>
      <c r="CN11" s="14">
        <v>6906.780216936908</v>
      </c>
      <c r="CO11" s="15">
        <f t="shared" si="1"/>
        <v>80208.00270923294</v>
      </c>
      <c r="CP11" s="14">
        <v>-5841.710567174147</v>
      </c>
      <c r="CQ11" s="14">
        <v>0</v>
      </c>
      <c r="CR11" s="27">
        <f t="shared" si="2"/>
        <v>74366.2921420588</v>
      </c>
      <c r="CS11" s="3"/>
      <c r="CT11" s="3"/>
    </row>
    <row r="12" spans="2:98" ht="15">
      <c r="B12" s="28" t="s">
        <v>7</v>
      </c>
      <c r="C12" s="13">
        <v>8</v>
      </c>
      <c r="D12" s="14">
        <v>391.486327332256</v>
      </c>
      <c r="E12" s="14">
        <v>8.524631790099</v>
      </c>
      <c r="F12" s="14">
        <v>9.3</v>
      </c>
      <c r="G12" s="14">
        <v>0</v>
      </c>
      <c r="H12" s="14">
        <v>1075.290954009481</v>
      </c>
      <c r="I12" s="14">
        <v>0</v>
      </c>
      <c r="J12" s="14">
        <v>2882.188785606917</v>
      </c>
      <c r="K12" s="14">
        <v>637.48101693281</v>
      </c>
      <c r="L12" s="14">
        <v>31.32801819079886</v>
      </c>
      <c r="M12" s="14">
        <v>0.22791266488888962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60.54514985619466</v>
      </c>
      <c r="V12" s="14">
        <v>127.08564708304885</v>
      </c>
      <c r="W12" s="14">
        <v>0</v>
      </c>
      <c r="X12" s="14">
        <v>7.537204995792469</v>
      </c>
      <c r="Y12" s="14">
        <v>15698.424367632657</v>
      </c>
      <c r="Z12" s="14">
        <v>34.46652068867957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1.464115691646979</v>
      </c>
      <c r="AI12" s="14">
        <v>54.195401453749916</v>
      </c>
      <c r="AJ12" s="14">
        <v>0</v>
      </c>
      <c r="AK12" s="14">
        <v>0</v>
      </c>
      <c r="AL12" s="14">
        <v>7.0728614566496795</v>
      </c>
      <c r="AM12" s="14">
        <v>3.4399051122106608</v>
      </c>
      <c r="AN12" s="14">
        <v>0</v>
      </c>
      <c r="AO12" s="14">
        <v>94823.893580415</v>
      </c>
      <c r="AP12" s="14">
        <v>0</v>
      </c>
      <c r="AQ12" s="14">
        <v>39.03425877153687</v>
      </c>
      <c r="AR12" s="14">
        <v>0</v>
      </c>
      <c r="AS12" s="14">
        <v>0</v>
      </c>
      <c r="AT12" s="14">
        <v>84.92318327057808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18.79635408228731</v>
      </c>
      <c r="BB12" s="14">
        <v>0</v>
      </c>
      <c r="BC12" s="14">
        <v>0</v>
      </c>
      <c r="BD12" s="14">
        <v>0</v>
      </c>
      <c r="BE12" s="14">
        <v>58.047692970396014</v>
      </c>
      <c r="BF12" s="14">
        <v>0</v>
      </c>
      <c r="BG12" s="14">
        <v>296.312660172813</v>
      </c>
      <c r="BH12" s="14">
        <v>0</v>
      </c>
      <c r="BI12" s="14">
        <v>0</v>
      </c>
      <c r="BJ12" s="14">
        <v>242.868215220805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162.695904079582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0.8040959204184885</v>
      </c>
      <c r="CE12" s="14">
        <v>0</v>
      </c>
      <c r="CF12" s="14">
        <v>1796.15153470949</v>
      </c>
      <c r="CG12" s="15">
        <f t="shared" si="0"/>
        <v>118553.5863001108</v>
      </c>
      <c r="CH12" s="14">
        <v>0</v>
      </c>
      <c r="CI12" s="14">
        <v>0</v>
      </c>
      <c r="CJ12" s="14">
        <v>0</v>
      </c>
      <c r="CK12" s="14">
        <v>0</v>
      </c>
      <c r="CL12" s="14">
        <v>99.35092285418065</v>
      </c>
      <c r="CM12" s="14">
        <v>0</v>
      </c>
      <c r="CN12" s="14">
        <v>7545.053989842517</v>
      </c>
      <c r="CO12" s="15">
        <f t="shared" si="1"/>
        <v>126197.9912128075</v>
      </c>
      <c r="CP12" s="14">
        <v>-42950.206106037134</v>
      </c>
      <c r="CQ12" s="14">
        <v>0</v>
      </c>
      <c r="CR12" s="27">
        <f t="shared" si="2"/>
        <v>83247.78510677036</v>
      </c>
      <c r="CS12" s="3"/>
      <c r="CT12" s="3"/>
    </row>
    <row r="13" spans="2:98" ht="15">
      <c r="B13" s="28" t="s">
        <v>8</v>
      </c>
      <c r="C13" s="13">
        <v>9</v>
      </c>
      <c r="D13" s="14">
        <v>0</v>
      </c>
      <c r="E13" s="14">
        <v>0</v>
      </c>
      <c r="F13" s="14">
        <v>0</v>
      </c>
      <c r="G13" s="14">
        <v>0</v>
      </c>
      <c r="H13" s="14">
        <v>638720.6786819726</v>
      </c>
      <c r="I13" s="14">
        <v>0</v>
      </c>
      <c r="J13" s="14">
        <v>13602.392492977322</v>
      </c>
      <c r="K13" s="14">
        <v>73962.3671195282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169.84325158964504</v>
      </c>
      <c r="W13" s="14">
        <v>0</v>
      </c>
      <c r="X13" s="14">
        <v>0</v>
      </c>
      <c r="Y13" s="14">
        <v>1764.1157550043854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27.090522941754497</v>
      </c>
      <c r="AK13" s="14">
        <v>0</v>
      </c>
      <c r="AL13" s="14">
        <v>0</v>
      </c>
      <c r="AM13" s="14">
        <v>0</v>
      </c>
      <c r="AN13" s="14">
        <v>0</v>
      </c>
      <c r="AO13" s="14">
        <v>3079.27013811012</v>
      </c>
      <c r="AP13" s="14">
        <v>3.7326908370884877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394.7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5">
        <f t="shared" si="0"/>
        <v>731724.1906529611</v>
      </c>
      <c r="CH13" s="14">
        <v>0</v>
      </c>
      <c r="CI13" s="14">
        <v>0</v>
      </c>
      <c r="CJ13" s="14">
        <v>0</v>
      </c>
      <c r="CK13" s="14">
        <v>0</v>
      </c>
      <c r="CL13" s="14">
        <v>449.89608132869193</v>
      </c>
      <c r="CM13" s="14">
        <v>0</v>
      </c>
      <c r="CN13" s="14">
        <v>1925.9425958702325</v>
      </c>
      <c r="CO13" s="15">
        <f t="shared" si="1"/>
        <v>734100.0293301601</v>
      </c>
      <c r="CP13" s="14">
        <v>-53762.05697874297</v>
      </c>
      <c r="CQ13" s="14">
        <v>0</v>
      </c>
      <c r="CR13" s="27">
        <f t="shared" si="2"/>
        <v>680337.9723514172</v>
      </c>
      <c r="CS13" s="3"/>
      <c r="CT13" s="3"/>
    </row>
    <row r="14" spans="2:98" ht="15">
      <c r="B14" s="28" t="s">
        <v>9</v>
      </c>
      <c r="C14" s="13">
        <v>10</v>
      </c>
      <c r="D14" s="14">
        <v>6375.20419647294</v>
      </c>
      <c r="E14" s="14">
        <v>0.9282479207929961</v>
      </c>
      <c r="F14" s="14">
        <v>12087.5767050304</v>
      </c>
      <c r="G14" s="14">
        <v>0</v>
      </c>
      <c r="H14" s="14">
        <v>20255.973428217487</v>
      </c>
      <c r="I14" s="14">
        <v>0</v>
      </c>
      <c r="J14" s="14">
        <v>101.03238234075587</v>
      </c>
      <c r="K14" s="14">
        <v>0</v>
      </c>
      <c r="L14" s="14">
        <v>560337.067153271</v>
      </c>
      <c r="M14" s="14">
        <v>1105.99639119825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0.27589243158150495</v>
      </c>
      <c r="U14" s="14">
        <v>0</v>
      </c>
      <c r="V14" s="14">
        <v>0</v>
      </c>
      <c r="W14" s="14">
        <v>0</v>
      </c>
      <c r="X14" s="14">
        <v>29.65563832897382</v>
      </c>
      <c r="Y14" s="14">
        <v>7.985579727076552</v>
      </c>
      <c r="Z14" s="14">
        <v>17.240944719846055</v>
      </c>
      <c r="AA14" s="14">
        <v>0</v>
      </c>
      <c r="AB14" s="14">
        <v>0.8961920745443184</v>
      </c>
      <c r="AC14" s="14">
        <v>0</v>
      </c>
      <c r="AD14" s="14">
        <v>0</v>
      </c>
      <c r="AE14" s="14">
        <v>21.013329502845888</v>
      </c>
      <c r="AF14" s="14">
        <v>0</v>
      </c>
      <c r="AG14" s="14">
        <v>32.9112498017017</v>
      </c>
      <c r="AH14" s="14">
        <v>0</v>
      </c>
      <c r="AI14" s="14">
        <v>0</v>
      </c>
      <c r="AJ14" s="14">
        <v>25.988304852039395</v>
      </c>
      <c r="AK14" s="14">
        <v>0</v>
      </c>
      <c r="AL14" s="14">
        <v>1.4536980363873484</v>
      </c>
      <c r="AM14" s="14">
        <v>1.9737866845606251</v>
      </c>
      <c r="AN14" s="14">
        <v>0</v>
      </c>
      <c r="AO14" s="14">
        <v>615.03271957091</v>
      </c>
      <c r="AP14" s="14">
        <v>1123.2927650655697</v>
      </c>
      <c r="AQ14" s="14">
        <v>161.4832632273601</v>
      </c>
      <c r="AR14" s="14">
        <v>0</v>
      </c>
      <c r="AS14" s="14">
        <v>0</v>
      </c>
      <c r="AT14" s="14">
        <v>42.42343919647923</v>
      </c>
      <c r="AU14" s="14">
        <v>0</v>
      </c>
      <c r="AV14" s="14">
        <v>56666.259018580255</v>
      </c>
      <c r="AW14" s="14">
        <v>10447.057736240497</v>
      </c>
      <c r="AX14" s="14">
        <v>0</v>
      </c>
      <c r="AY14" s="14">
        <v>3.414849517845145</v>
      </c>
      <c r="AZ14" s="14">
        <v>0</v>
      </c>
      <c r="BA14" s="14">
        <v>0</v>
      </c>
      <c r="BB14" s="14">
        <v>0</v>
      </c>
      <c r="BC14" s="14">
        <v>0</v>
      </c>
      <c r="BD14" s="14">
        <v>0.9307686670869608</v>
      </c>
      <c r="BE14" s="14">
        <v>0</v>
      </c>
      <c r="BF14" s="14">
        <v>0</v>
      </c>
      <c r="BG14" s="14">
        <v>441.4636767000445</v>
      </c>
      <c r="BH14" s="14">
        <v>0</v>
      </c>
      <c r="BI14" s="14">
        <v>1.7512106063339299</v>
      </c>
      <c r="BJ14" s="14">
        <v>27.15823421178569</v>
      </c>
      <c r="BK14" s="14">
        <v>52.48660441934964</v>
      </c>
      <c r="BL14" s="14">
        <v>0.20725522615069394</v>
      </c>
      <c r="BM14" s="14">
        <v>0</v>
      </c>
      <c r="BN14" s="14">
        <v>0.7458360755057303</v>
      </c>
      <c r="BO14" s="14">
        <v>0</v>
      </c>
      <c r="BP14" s="14">
        <v>0</v>
      </c>
      <c r="BQ14" s="14">
        <v>192.44248710648017</v>
      </c>
      <c r="BR14" s="14">
        <v>0</v>
      </c>
      <c r="BS14" s="14">
        <v>1.9753806167628196</v>
      </c>
      <c r="BT14" s="14">
        <v>569.8543745047224</v>
      </c>
      <c r="BU14" s="14">
        <v>3839.366194435624</v>
      </c>
      <c r="BV14" s="14">
        <v>1313.86559963404</v>
      </c>
      <c r="BW14" s="14">
        <v>14051.6621181692</v>
      </c>
      <c r="BX14" s="14">
        <v>1833.2798617659</v>
      </c>
      <c r="BY14" s="14">
        <v>362.137511441411</v>
      </c>
      <c r="BZ14" s="14">
        <v>1.2325231173634443</v>
      </c>
      <c r="CA14" s="14">
        <v>52.5254562407364</v>
      </c>
      <c r="CB14" s="14">
        <v>0</v>
      </c>
      <c r="CC14" s="14">
        <v>797.2214272635101</v>
      </c>
      <c r="CD14" s="14">
        <v>194.29351762573788</v>
      </c>
      <c r="CE14" s="14">
        <v>0</v>
      </c>
      <c r="CF14" s="14">
        <v>37.21020255382722</v>
      </c>
      <c r="CG14" s="15">
        <f t="shared" si="0"/>
        <v>693233.9471523915</v>
      </c>
      <c r="CH14" s="14">
        <v>1998616.16629467</v>
      </c>
      <c r="CI14" s="14">
        <v>0</v>
      </c>
      <c r="CJ14" s="14">
        <v>0</v>
      </c>
      <c r="CK14" s="14">
        <v>0</v>
      </c>
      <c r="CL14" s="14">
        <v>2144.0699121572297</v>
      </c>
      <c r="CM14" s="14">
        <v>0</v>
      </c>
      <c r="CN14" s="14">
        <v>84147.98450833437</v>
      </c>
      <c r="CO14" s="15">
        <f t="shared" si="1"/>
        <v>2778142.167867553</v>
      </c>
      <c r="CP14" s="14">
        <v>-615206.7047031161</v>
      </c>
      <c r="CQ14" s="14">
        <v>0</v>
      </c>
      <c r="CR14" s="27">
        <f t="shared" si="2"/>
        <v>2162935.4631644366</v>
      </c>
      <c r="CS14" s="3"/>
      <c r="CT14" s="3"/>
    </row>
    <row r="15" spans="2:98" ht="15">
      <c r="B15" s="28" t="s">
        <v>10</v>
      </c>
      <c r="C15" s="13">
        <v>11</v>
      </c>
      <c r="D15" s="14">
        <v>0</v>
      </c>
      <c r="E15" s="14">
        <v>0</v>
      </c>
      <c r="F15" s="14">
        <v>0</v>
      </c>
      <c r="G15" s="14">
        <v>0</v>
      </c>
      <c r="H15" s="14">
        <v>202.679611390682</v>
      </c>
      <c r="I15" s="14">
        <v>0</v>
      </c>
      <c r="J15" s="14">
        <v>0</v>
      </c>
      <c r="K15" s="14">
        <v>0</v>
      </c>
      <c r="L15" s="14">
        <v>571.5786934078791</v>
      </c>
      <c r="M15" s="14">
        <v>2382.31676327404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0.021638916017202803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3227.6032070276433</v>
      </c>
      <c r="AW15" s="14">
        <v>2912.7180470060694</v>
      </c>
      <c r="AX15" s="14">
        <v>0</v>
      </c>
      <c r="AY15" s="14">
        <v>9.414000666452635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0.15043799334553382</v>
      </c>
      <c r="BL15" s="14">
        <v>0.1984088371929604</v>
      </c>
      <c r="BM15" s="14">
        <v>0</v>
      </c>
      <c r="BN15" s="14">
        <v>0</v>
      </c>
      <c r="BO15" s="14">
        <v>0</v>
      </c>
      <c r="BP15" s="14">
        <v>0</v>
      </c>
      <c r="BQ15" s="14">
        <v>19.4216389160172</v>
      </c>
      <c r="BR15" s="14">
        <v>0</v>
      </c>
      <c r="BS15" s="14">
        <v>0.07003942066713435</v>
      </c>
      <c r="BT15" s="14">
        <v>0.8619045271358469</v>
      </c>
      <c r="BU15" s="14">
        <v>0</v>
      </c>
      <c r="BV15" s="14">
        <v>101.47724385898923</v>
      </c>
      <c r="BW15" s="14">
        <v>30.8712461840057</v>
      </c>
      <c r="BX15" s="14">
        <v>0</v>
      </c>
      <c r="BY15" s="14">
        <v>18.70555162267543</v>
      </c>
      <c r="BZ15" s="14">
        <v>0.14748933179597945</v>
      </c>
      <c r="CA15" s="14">
        <v>0</v>
      </c>
      <c r="CB15" s="14">
        <v>0</v>
      </c>
      <c r="CC15" s="14">
        <v>7.894814815996785</v>
      </c>
      <c r="CD15" s="14">
        <v>24.5383087613811</v>
      </c>
      <c r="CE15" s="14">
        <v>0</v>
      </c>
      <c r="CF15" s="14">
        <v>1.883965540801571</v>
      </c>
      <c r="CG15" s="15">
        <f t="shared" si="0"/>
        <v>9512.553011498789</v>
      </c>
      <c r="CH15" s="14">
        <v>175954.64535659</v>
      </c>
      <c r="CI15" s="14">
        <v>0</v>
      </c>
      <c r="CJ15" s="14">
        <v>0</v>
      </c>
      <c r="CK15" s="14">
        <v>0</v>
      </c>
      <c r="CL15" s="14">
        <v>186.63146406850137</v>
      </c>
      <c r="CM15" s="14">
        <v>0</v>
      </c>
      <c r="CN15" s="14">
        <v>9011.279291437062</v>
      </c>
      <c r="CO15" s="15">
        <f t="shared" si="1"/>
        <v>194665.10912359436</v>
      </c>
      <c r="CP15" s="14">
        <v>-15981.832551401501</v>
      </c>
      <c r="CQ15" s="14">
        <v>0</v>
      </c>
      <c r="CR15" s="27">
        <f t="shared" si="2"/>
        <v>178683.27657219284</v>
      </c>
      <c r="CS15" s="3"/>
      <c r="CT15" s="3"/>
    </row>
    <row r="16" spans="2:98" ht="15">
      <c r="B16" s="28" t="s">
        <v>11</v>
      </c>
      <c r="C16" s="13">
        <v>12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6848.1365909797005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286.371439535797</v>
      </c>
      <c r="AR16" s="14">
        <v>481.2017424038577</v>
      </c>
      <c r="AS16" s="14">
        <v>41.840053397660085</v>
      </c>
      <c r="AT16" s="14">
        <v>92.79033885994977</v>
      </c>
      <c r="AU16" s="14">
        <v>0</v>
      </c>
      <c r="AV16" s="14">
        <v>1227.3363455773117</v>
      </c>
      <c r="AW16" s="14">
        <v>600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51</v>
      </c>
      <c r="CD16" s="14">
        <v>13.0395004608467</v>
      </c>
      <c r="CE16" s="14">
        <v>0</v>
      </c>
      <c r="CF16" s="14">
        <v>0</v>
      </c>
      <c r="CG16" s="15">
        <f t="shared" si="0"/>
        <v>9641.716011215123</v>
      </c>
      <c r="CH16" s="14">
        <v>212475.91659791302</v>
      </c>
      <c r="CI16" s="14">
        <v>0</v>
      </c>
      <c r="CJ16" s="14">
        <v>0</v>
      </c>
      <c r="CK16" s="14">
        <v>0</v>
      </c>
      <c r="CL16" s="14">
        <v>172.8002120120353</v>
      </c>
      <c r="CM16" s="14">
        <v>0</v>
      </c>
      <c r="CN16" s="14">
        <v>9197.050571711869</v>
      </c>
      <c r="CO16" s="15">
        <f t="shared" si="1"/>
        <v>231487.48339285204</v>
      </c>
      <c r="CP16" s="14">
        <v>-208676.526070021</v>
      </c>
      <c r="CQ16" s="14">
        <v>0</v>
      </c>
      <c r="CR16" s="27">
        <f t="shared" si="2"/>
        <v>22810.957322831033</v>
      </c>
      <c r="CS16" s="3"/>
      <c r="CT16" s="3"/>
    </row>
    <row r="17" spans="2:98" ht="15">
      <c r="B17" s="28" t="s">
        <v>12</v>
      </c>
      <c r="C17" s="13">
        <v>13</v>
      </c>
      <c r="D17" s="14">
        <v>95.6</v>
      </c>
      <c r="E17" s="14">
        <v>0</v>
      </c>
      <c r="F17" s="14">
        <v>547.716710027688</v>
      </c>
      <c r="G17" s="14">
        <v>0</v>
      </c>
      <c r="H17" s="14">
        <v>0.23197458375465385</v>
      </c>
      <c r="I17" s="14">
        <v>0</v>
      </c>
      <c r="J17" s="14">
        <v>0</v>
      </c>
      <c r="K17" s="14">
        <v>0</v>
      </c>
      <c r="L17" s="14">
        <v>210.79275401872485</v>
      </c>
      <c r="M17" s="14">
        <v>0</v>
      </c>
      <c r="N17" s="14">
        <v>29.123041224681835</v>
      </c>
      <c r="O17" s="14">
        <v>6231.710644237541</v>
      </c>
      <c r="P17" s="14">
        <v>13724.5421099277</v>
      </c>
      <c r="Q17" s="14">
        <v>178.03329152989184</v>
      </c>
      <c r="R17" s="14">
        <v>0</v>
      </c>
      <c r="S17" s="14">
        <v>0</v>
      </c>
      <c r="T17" s="14">
        <v>15.674949096234926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123.61643098876422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1.0318104683420215</v>
      </c>
      <c r="AI17" s="14">
        <v>0</v>
      </c>
      <c r="AJ17" s="14">
        <v>12.073345301748764</v>
      </c>
      <c r="AK17" s="14">
        <v>0</v>
      </c>
      <c r="AL17" s="14">
        <v>0</v>
      </c>
      <c r="AM17" s="14">
        <v>0</v>
      </c>
      <c r="AN17" s="14">
        <v>0</v>
      </c>
      <c r="AO17" s="14">
        <v>9.03655613149151</v>
      </c>
      <c r="AP17" s="14">
        <v>0</v>
      </c>
      <c r="AQ17" s="14">
        <v>4.6735796021959</v>
      </c>
      <c r="AR17" s="14">
        <v>0</v>
      </c>
      <c r="AS17" s="14">
        <v>0</v>
      </c>
      <c r="AT17" s="14">
        <v>0</v>
      </c>
      <c r="AU17" s="14">
        <v>0.14331778344702564</v>
      </c>
      <c r="AV17" s="14">
        <v>489.6013366108299</v>
      </c>
      <c r="AW17" s="14">
        <v>14.349611091065395</v>
      </c>
      <c r="AX17" s="14">
        <v>0</v>
      </c>
      <c r="AY17" s="14">
        <v>0</v>
      </c>
      <c r="AZ17" s="14">
        <v>0.9590450431646196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148.2141765891256</v>
      </c>
      <c r="BH17" s="14">
        <v>0</v>
      </c>
      <c r="BI17" s="14">
        <v>0</v>
      </c>
      <c r="BJ17" s="14">
        <v>40</v>
      </c>
      <c r="BK17" s="14">
        <v>0.8530214842149104</v>
      </c>
      <c r="BL17" s="14">
        <v>0</v>
      </c>
      <c r="BM17" s="14">
        <v>0</v>
      </c>
      <c r="BN17" s="14">
        <v>0.06332954172302702</v>
      </c>
      <c r="BO17" s="14">
        <v>0</v>
      </c>
      <c r="BP17" s="14">
        <v>0</v>
      </c>
      <c r="BQ17" s="14">
        <v>26.391905384503602</v>
      </c>
      <c r="BR17" s="14">
        <v>0</v>
      </c>
      <c r="BS17" s="14">
        <v>0</v>
      </c>
      <c r="BT17" s="14">
        <v>0</v>
      </c>
      <c r="BU17" s="14">
        <v>23.491170771882306</v>
      </c>
      <c r="BV17" s="14">
        <v>67.82772915167219</v>
      </c>
      <c r="BW17" s="14">
        <v>657.4730248419531</v>
      </c>
      <c r="BX17" s="14">
        <v>0</v>
      </c>
      <c r="BY17" s="14">
        <v>3.3368830221232373</v>
      </c>
      <c r="BZ17" s="14">
        <v>18.73316092917583</v>
      </c>
      <c r="CA17" s="14">
        <v>0</v>
      </c>
      <c r="CB17" s="14">
        <v>0</v>
      </c>
      <c r="CC17" s="14">
        <v>0</v>
      </c>
      <c r="CD17" s="14">
        <v>0.11131073524321755</v>
      </c>
      <c r="CE17" s="14">
        <v>0</v>
      </c>
      <c r="CF17" s="14">
        <v>0</v>
      </c>
      <c r="CG17" s="15">
        <f t="shared" si="0"/>
        <v>22675.406220118883</v>
      </c>
      <c r="CH17" s="14">
        <v>31839.5863872679</v>
      </c>
      <c r="CI17" s="14">
        <v>0</v>
      </c>
      <c r="CJ17" s="14">
        <v>0</v>
      </c>
      <c r="CK17" s="14">
        <v>0</v>
      </c>
      <c r="CL17" s="14">
        <v>2105.3096716067635</v>
      </c>
      <c r="CM17" s="14">
        <v>0</v>
      </c>
      <c r="CN17" s="14">
        <v>34822.22209780127</v>
      </c>
      <c r="CO17" s="15">
        <f t="shared" si="1"/>
        <v>91442.52437679481</v>
      </c>
      <c r="CP17" s="14">
        <v>-39135.086407016504</v>
      </c>
      <c r="CQ17" s="14">
        <v>0</v>
      </c>
      <c r="CR17" s="27">
        <f t="shared" si="2"/>
        <v>52307.43796977831</v>
      </c>
      <c r="CS17" s="3"/>
      <c r="CT17" s="3"/>
    </row>
    <row r="18" spans="2:98" ht="15">
      <c r="B18" s="28" t="s">
        <v>13</v>
      </c>
      <c r="C18" s="13">
        <v>14</v>
      </c>
      <c r="D18" s="14">
        <v>684.714311567415</v>
      </c>
      <c r="E18" s="14">
        <v>2.1192684249540905</v>
      </c>
      <c r="F18" s="14">
        <v>52.953037923544684</v>
      </c>
      <c r="G18" s="14">
        <v>0</v>
      </c>
      <c r="H18" s="14">
        <v>16313.3300470808</v>
      </c>
      <c r="I18" s="14">
        <v>50</v>
      </c>
      <c r="J18" s="14">
        <v>20.65916039953159</v>
      </c>
      <c r="K18" s="14">
        <v>186.541888300578</v>
      </c>
      <c r="L18" s="14">
        <v>4740.31637130101</v>
      </c>
      <c r="M18" s="14">
        <v>35.68579380621394</v>
      </c>
      <c r="N18" s="14">
        <v>0</v>
      </c>
      <c r="O18" s="14">
        <v>1.2796710886221125</v>
      </c>
      <c r="P18" s="14">
        <v>887.551031033202</v>
      </c>
      <c r="Q18" s="14">
        <v>0</v>
      </c>
      <c r="R18" s="14">
        <v>0</v>
      </c>
      <c r="S18" s="14">
        <v>0</v>
      </c>
      <c r="T18" s="14">
        <v>0</v>
      </c>
      <c r="U18" s="14">
        <v>79.12127310375074</v>
      </c>
      <c r="V18" s="14">
        <v>283.4918824510528</v>
      </c>
      <c r="W18" s="14">
        <v>160</v>
      </c>
      <c r="X18" s="14">
        <v>62.00250526102767</v>
      </c>
      <c r="Y18" s="14">
        <v>150.21247025474025</v>
      </c>
      <c r="Z18" s="14">
        <v>103.48654245593039</v>
      </c>
      <c r="AA18" s="14">
        <v>617.226029156383</v>
      </c>
      <c r="AB18" s="14">
        <v>8.649256484979153</v>
      </c>
      <c r="AC18" s="14">
        <v>0</v>
      </c>
      <c r="AD18" s="14">
        <v>50.92257626003124</v>
      </c>
      <c r="AE18" s="14">
        <v>8.131390938648535</v>
      </c>
      <c r="AF18" s="14">
        <v>50.8</v>
      </c>
      <c r="AG18" s="14">
        <v>29.67935940269083</v>
      </c>
      <c r="AH18" s="14">
        <v>2.206648688288473</v>
      </c>
      <c r="AI18" s="14">
        <v>5.989928866624082</v>
      </c>
      <c r="AJ18" s="14">
        <v>369.19384672792796</v>
      </c>
      <c r="AK18" s="14">
        <v>25.353076290785467</v>
      </c>
      <c r="AL18" s="14">
        <v>70.09099367430997</v>
      </c>
      <c r="AM18" s="14">
        <v>19.50872400589057</v>
      </c>
      <c r="AN18" s="14">
        <v>0.5215230896550774</v>
      </c>
      <c r="AO18" s="14">
        <v>135.2968027771873</v>
      </c>
      <c r="AP18" s="14">
        <v>79.53893365156871</v>
      </c>
      <c r="AQ18" s="14">
        <v>955.7549391961263</v>
      </c>
      <c r="AR18" s="14">
        <v>0</v>
      </c>
      <c r="AS18" s="14">
        <v>358.6353814800864</v>
      </c>
      <c r="AT18" s="14">
        <v>121.26485652953716</v>
      </c>
      <c r="AU18" s="14">
        <v>0.5959761613970933</v>
      </c>
      <c r="AV18" s="14">
        <v>0</v>
      </c>
      <c r="AW18" s="14">
        <v>47.953203349007524</v>
      </c>
      <c r="AX18" s="14">
        <v>0</v>
      </c>
      <c r="AY18" s="14">
        <v>0</v>
      </c>
      <c r="AZ18" s="14">
        <v>0</v>
      </c>
      <c r="BA18" s="14">
        <v>6.78179363175578</v>
      </c>
      <c r="BB18" s="14">
        <v>0</v>
      </c>
      <c r="BC18" s="14">
        <v>0</v>
      </c>
      <c r="BD18" s="14">
        <v>2.1356168392011265</v>
      </c>
      <c r="BE18" s="14">
        <v>0</v>
      </c>
      <c r="BF18" s="14">
        <v>0</v>
      </c>
      <c r="BG18" s="14">
        <v>14.687190104801186</v>
      </c>
      <c r="BH18" s="14">
        <v>0</v>
      </c>
      <c r="BI18" s="14">
        <v>175.71317533510472</v>
      </c>
      <c r="BJ18" s="14">
        <v>5.411656988778463</v>
      </c>
      <c r="BK18" s="14">
        <v>2.951291463349477</v>
      </c>
      <c r="BL18" s="14">
        <v>0</v>
      </c>
      <c r="BM18" s="14">
        <v>0</v>
      </c>
      <c r="BN18" s="14">
        <v>0.19412738876019742</v>
      </c>
      <c r="BO18" s="14">
        <v>0</v>
      </c>
      <c r="BP18" s="14">
        <v>0</v>
      </c>
      <c r="BQ18" s="14">
        <v>0</v>
      </c>
      <c r="BR18" s="14">
        <v>4024.0352048540262</v>
      </c>
      <c r="BS18" s="14">
        <v>3.778590329603272</v>
      </c>
      <c r="BT18" s="14">
        <v>1.5608157016450885</v>
      </c>
      <c r="BU18" s="14">
        <v>1152.601297449641</v>
      </c>
      <c r="BV18" s="14">
        <v>25.575089692887524</v>
      </c>
      <c r="BW18" s="14">
        <v>281.39963269666475</v>
      </c>
      <c r="BX18" s="14">
        <v>2088.319071393445</v>
      </c>
      <c r="BY18" s="14">
        <v>0</v>
      </c>
      <c r="BZ18" s="14">
        <v>0</v>
      </c>
      <c r="CA18" s="14">
        <v>2.971592203996243</v>
      </c>
      <c r="CB18" s="14">
        <v>0</v>
      </c>
      <c r="CC18" s="14">
        <v>866.3720888068483</v>
      </c>
      <c r="CD18" s="14">
        <v>1.7774487266635435</v>
      </c>
      <c r="CE18" s="14">
        <v>0</v>
      </c>
      <c r="CF18" s="14">
        <v>15.230613596646181</v>
      </c>
      <c r="CG18" s="15">
        <f t="shared" si="0"/>
        <v>35442.274998387315</v>
      </c>
      <c r="CH18" s="14">
        <v>28035.614924120702</v>
      </c>
      <c r="CI18" s="14">
        <v>0</v>
      </c>
      <c r="CJ18" s="14">
        <v>0</v>
      </c>
      <c r="CK18" s="14">
        <v>0</v>
      </c>
      <c r="CL18" s="14">
        <v>88.13738493887995</v>
      </c>
      <c r="CM18" s="14">
        <v>0</v>
      </c>
      <c r="CN18" s="14">
        <v>4326.662265466281</v>
      </c>
      <c r="CO18" s="15">
        <f t="shared" si="1"/>
        <v>67892.68957291318</v>
      </c>
      <c r="CP18" s="14">
        <v>-29324.2068382422</v>
      </c>
      <c r="CQ18" s="14">
        <v>0</v>
      </c>
      <c r="CR18" s="27">
        <f t="shared" si="2"/>
        <v>38568.48273467098</v>
      </c>
      <c r="CS18" s="3"/>
      <c r="CT18" s="3"/>
    </row>
    <row r="19" spans="2:98" ht="30">
      <c r="B19" s="28" t="s">
        <v>14</v>
      </c>
      <c r="C19" s="13">
        <v>15</v>
      </c>
      <c r="D19" s="14">
        <v>6.456807196921702</v>
      </c>
      <c r="E19" s="14">
        <v>0</v>
      </c>
      <c r="F19" s="14">
        <v>0</v>
      </c>
      <c r="G19" s="14">
        <v>0</v>
      </c>
      <c r="H19" s="14">
        <v>795.698718492687</v>
      </c>
      <c r="I19" s="14">
        <v>0</v>
      </c>
      <c r="J19" s="14">
        <v>0</v>
      </c>
      <c r="K19" s="14">
        <v>198.84106315874922</v>
      </c>
      <c r="L19" s="14">
        <v>1.5974744108217966</v>
      </c>
      <c r="M19" s="14">
        <v>0</v>
      </c>
      <c r="N19" s="14">
        <v>0</v>
      </c>
      <c r="O19" s="14">
        <v>82.89849881159677</v>
      </c>
      <c r="P19" s="14">
        <v>2329.666027849648</v>
      </c>
      <c r="Q19" s="14">
        <v>6451.342367240714</v>
      </c>
      <c r="R19" s="14">
        <v>0</v>
      </c>
      <c r="S19" s="14">
        <v>0</v>
      </c>
      <c r="T19" s="14">
        <v>0</v>
      </c>
      <c r="U19" s="14">
        <v>0</v>
      </c>
      <c r="V19" s="14">
        <v>1.3611258975658227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29.094028744424016</v>
      </c>
      <c r="AK19" s="14">
        <v>7.692536531008651</v>
      </c>
      <c r="AL19" s="14">
        <v>3.303204602146506</v>
      </c>
      <c r="AM19" s="14">
        <v>13.066474475759723</v>
      </c>
      <c r="AN19" s="14">
        <v>0</v>
      </c>
      <c r="AO19" s="14">
        <v>16.44282649818103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1.6974486428198208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4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9.819027529724348</v>
      </c>
      <c r="BV19" s="14">
        <v>0</v>
      </c>
      <c r="BW19" s="14">
        <v>7.243880135607512</v>
      </c>
      <c r="BX19" s="14">
        <v>0</v>
      </c>
      <c r="BY19" s="14">
        <v>0</v>
      </c>
      <c r="BZ19" s="14">
        <v>0.9430706064979439</v>
      </c>
      <c r="CA19" s="14">
        <v>0</v>
      </c>
      <c r="CB19" s="14">
        <v>0</v>
      </c>
      <c r="CC19" s="14">
        <v>6.471887297123768</v>
      </c>
      <c r="CD19" s="14">
        <v>0</v>
      </c>
      <c r="CE19" s="14">
        <v>0</v>
      </c>
      <c r="CF19" s="14">
        <v>0</v>
      </c>
      <c r="CG19" s="15">
        <f t="shared" si="0"/>
        <v>9967.636468121998</v>
      </c>
      <c r="CH19" s="14">
        <v>12206.6901675321</v>
      </c>
      <c r="CI19" s="14">
        <v>0</v>
      </c>
      <c r="CJ19" s="14">
        <v>0</v>
      </c>
      <c r="CK19" s="14">
        <v>0</v>
      </c>
      <c r="CL19" s="14">
        <v>116.99396596924291</v>
      </c>
      <c r="CM19" s="14">
        <v>0</v>
      </c>
      <c r="CN19" s="14">
        <v>7548.3241185709985</v>
      </c>
      <c r="CO19" s="15">
        <f t="shared" si="1"/>
        <v>29839.64472019434</v>
      </c>
      <c r="CP19" s="14">
        <v>-9877.56710818369</v>
      </c>
      <c r="CQ19" s="14">
        <v>0</v>
      </c>
      <c r="CR19" s="27">
        <f t="shared" si="2"/>
        <v>19962.077612010653</v>
      </c>
      <c r="CS19" s="3"/>
      <c r="CT19" s="3"/>
    </row>
    <row r="20" spans="2:98" ht="60">
      <c r="B20" s="28" t="s">
        <v>15</v>
      </c>
      <c r="C20" s="13">
        <v>16</v>
      </c>
      <c r="D20" s="14">
        <v>809.11887952715</v>
      </c>
      <c r="E20" s="14">
        <v>0.04292477618731132</v>
      </c>
      <c r="F20" s="14">
        <v>0</v>
      </c>
      <c r="G20" s="14">
        <v>0</v>
      </c>
      <c r="H20" s="14">
        <v>12587.996552718501</v>
      </c>
      <c r="I20" s="14">
        <v>0</v>
      </c>
      <c r="J20" s="14">
        <v>32.25805315974976</v>
      </c>
      <c r="K20" s="14">
        <v>1393.49444852212</v>
      </c>
      <c r="L20" s="14">
        <v>80.9189418522587</v>
      </c>
      <c r="M20" s="14">
        <v>52.37825409692767</v>
      </c>
      <c r="N20" s="14">
        <v>0</v>
      </c>
      <c r="O20" s="14">
        <v>0</v>
      </c>
      <c r="P20" s="14">
        <v>0</v>
      </c>
      <c r="Q20" s="14">
        <v>0</v>
      </c>
      <c r="R20" s="14">
        <v>5587.49501826837</v>
      </c>
      <c r="S20" s="14">
        <v>0</v>
      </c>
      <c r="T20" s="14">
        <v>38.8998884964234</v>
      </c>
      <c r="U20" s="14">
        <v>0</v>
      </c>
      <c r="V20" s="14">
        <v>624.9056538506751</v>
      </c>
      <c r="W20" s="14">
        <v>0</v>
      </c>
      <c r="X20" s="14">
        <v>253.42724225507024</v>
      </c>
      <c r="Y20" s="14">
        <v>95.90056050976528</v>
      </c>
      <c r="Z20" s="14">
        <v>42.5295094611528</v>
      </c>
      <c r="AA20" s="14">
        <v>22.38158602969814</v>
      </c>
      <c r="AB20" s="14">
        <v>59.6345212776053</v>
      </c>
      <c r="AC20" s="14">
        <v>0</v>
      </c>
      <c r="AD20" s="14">
        <v>137.91219878170676</v>
      </c>
      <c r="AE20" s="14">
        <v>0</v>
      </c>
      <c r="AF20" s="14">
        <v>6.979832623907061</v>
      </c>
      <c r="AG20" s="14">
        <v>3040.6210866381675</v>
      </c>
      <c r="AH20" s="14">
        <v>0</v>
      </c>
      <c r="AI20" s="14">
        <v>0</v>
      </c>
      <c r="AJ20" s="14">
        <v>5.726662503365183</v>
      </c>
      <c r="AK20" s="14">
        <v>0</v>
      </c>
      <c r="AL20" s="14">
        <v>25.838098622029875</v>
      </c>
      <c r="AM20" s="14">
        <v>1.4198085768752244</v>
      </c>
      <c r="AN20" s="14">
        <v>0</v>
      </c>
      <c r="AO20" s="14">
        <v>81027.80796369832</v>
      </c>
      <c r="AP20" s="14">
        <v>142.4988088382812</v>
      </c>
      <c r="AQ20" s="14">
        <v>520.9702366045989</v>
      </c>
      <c r="AR20" s="14">
        <v>0</v>
      </c>
      <c r="AS20" s="14">
        <v>0</v>
      </c>
      <c r="AT20" s="14">
        <v>0</v>
      </c>
      <c r="AU20" s="14">
        <v>9.771406560768845</v>
      </c>
      <c r="AV20" s="14">
        <v>94.517533945498</v>
      </c>
      <c r="AW20" s="14">
        <v>0</v>
      </c>
      <c r="AX20" s="14">
        <v>0</v>
      </c>
      <c r="AY20" s="14">
        <v>0</v>
      </c>
      <c r="AZ20" s="14">
        <v>0</v>
      </c>
      <c r="BA20" s="14">
        <v>43.23681663960446</v>
      </c>
      <c r="BB20" s="14">
        <v>0</v>
      </c>
      <c r="BC20" s="14">
        <v>0</v>
      </c>
      <c r="BD20" s="14">
        <v>1.1342659679986924</v>
      </c>
      <c r="BE20" s="14">
        <v>0</v>
      </c>
      <c r="BF20" s="14">
        <v>0</v>
      </c>
      <c r="BG20" s="14">
        <v>418.874232416641</v>
      </c>
      <c r="BH20" s="14">
        <v>12.9</v>
      </c>
      <c r="BI20" s="14">
        <v>17.1</v>
      </c>
      <c r="BJ20" s="14">
        <v>1490.288499653188</v>
      </c>
      <c r="BK20" s="14">
        <v>20</v>
      </c>
      <c r="BL20" s="14">
        <v>67.409152416366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0.34734459071689044</v>
      </c>
      <c r="BT20" s="14">
        <v>240.65784385260002</v>
      </c>
      <c r="BU20" s="14">
        <v>295.265232401123</v>
      </c>
      <c r="BV20" s="14">
        <v>0</v>
      </c>
      <c r="BW20" s="14">
        <v>19.536393919186644</v>
      </c>
      <c r="BX20" s="14">
        <v>0</v>
      </c>
      <c r="BY20" s="14">
        <v>0</v>
      </c>
      <c r="BZ20" s="14">
        <v>0.24935448575608712</v>
      </c>
      <c r="CA20" s="14">
        <v>16.26666044979004</v>
      </c>
      <c r="CB20" s="14">
        <v>0</v>
      </c>
      <c r="CC20" s="14">
        <v>0</v>
      </c>
      <c r="CD20" s="14">
        <v>0</v>
      </c>
      <c r="CE20" s="14">
        <v>0</v>
      </c>
      <c r="CF20" s="14">
        <v>3093.30421083019</v>
      </c>
      <c r="CG20" s="15">
        <f t="shared" si="0"/>
        <v>112432.01567981835</v>
      </c>
      <c r="CH20" s="14">
        <v>117341.133010533</v>
      </c>
      <c r="CI20" s="14">
        <v>0</v>
      </c>
      <c r="CJ20" s="14">
        <v>0</v>
      </c>
      <c r="CK20" s="14">
        <v>0</v>
      </c>
      <c r="CL20" s="14">
        <v>-33.59775624777872</v>
      </c>
      <c r="CM20" s="14">
        <v>0</v>
      </c>
      <c r="CN20" s="14">
        <v>653.6133463117266</v>
      </c>
      <c r="CO20" s="15">
        <f t="shared" si="1"/>
        <v>230393.16428041528</v>
      </c>
      <c r="CP20" s="14">
        <v>-215990.3078598774</v>
      </c>
      <c r="CQ20" s="14">
        <v>0</v>
      </c>
      <c r="CR20" s="27">
        <f t="shared" si="2"/>
        <v>14402.856420537893</v>
      </c>
      <c r="CS20" s="3"/>
      <c r="CT20" s="3"/>
    </row>
    <row r="21" spans="2:98" ht="30">
      <c r="B21" s="28" t="s">
        <v>16</v>
      </c>
      <c r="C21" s="13">
        <v>17</v>
      </c>
      <c r="D21" s="14">
        <v>1439.57388652818</v>
      </c>
      <c r="E21" s="14">
        <v>7.347634226565281</v>
      </c>
      <c r="F21" s="14">
        <v>421.25367949796</v>
      </c>
      <c r="G21" s="14">
        <v>0</v>
      </c>
      <c r="H21" s="14">
        <v>2570.58217028975</v>
      </c>
      <c r="I21" s="14">
        <v>14.042379094329933</v>
      </c>
      <c r="J21" s="14">
        <v>131.84741704659945</v>
      </c>
      <c r="K21" s="14">
        <v>250.628174072926</v>
      </c>
      <c r="L21" s="14">
        <v>7834.3750816675</v>
      </c>
      <c r="M21" s="14">
        <v>7600.438897053144</v>
      </c>
      <c r="N21" s="14">
        <v>2409.0078691068175</v>
      </c>
      <c r="O21" s="14">
        <v>0.6328389760483901</v>
      </c>
      <c r="P21" s="14">
        <v>117.99562315407275</v>
      </c>
      <c r="Q21" s="14">
        <v>421.080908831902</v>
      </c>
      <c r="R21" s="14">
        <v>26.8</v>
      </c>
      <c r="S21" s="14">
        <v>6751.71409477296</v>
      </c>
      <c r="T21" s="14">
        <v>11514.27241296556</v>
      </c>
      <c r="U21" s="14">
        <v>38.583309633471515</v>
      </c>
      <c r="V21" s="14">
        <v>178.44927022653843</v>
      </c>
      <c r="W21" s="14">
        <v>0.6935223492307367</v>
      </c>
      <c r="X21" s="14">
        <v>175.08677594466113</v>
      </c>
      <c r="Y21" s="14">
        <v>528.5062357617869</v>
      </c>
      <c r="Z21" s="14">
        <v>3.9986079478616574</v>
      </c>
      <c r="AA21" s="14">
        <v>166.052200755682</v>
      </c>
      <c r="AB21" s="14">
        <v>75.97601532060831</v>
      </c>
      <c r="AC21" s="14">
        <v>60.242853820033204</v>
      </c>
      <c r="AD21" s="14">
        <v>10.88001540193973</v>
      </c>
      <c r="AE21" s="14">
        <v>0</v>
      </c>
      <c r="AF21" s="14">
        <v>1.9307862282878088</v>
      </c>
      <c r="AG21" s="14">
        <v>83.2783263841652</v>
      </c>
      <c r="AH21" s="14">
        <v>39.09382958383622</v>
      </c>
      <c r="AI21" s="14">
        <v>35.275685330209</v>
      </c>
      <c r="AJ21" s="14">
        <v>542.7506016582317</v>
      </c>
      <c r="AK21" s="14">
        <v>51.22761612569241</v>
      </c>
      <c r="AL21" s="14">
        <v>62.2895591423612</v>
      </c>
      <c r="AM21" s="14">
        <v>11.6862231033254</v>
      </c>
      <c r="AN21" s="14">
        <v>0</v>
      </c>
      <c r="AO21" s="14">
        <v>419.069546586995</v>
      </c>
      <c r="AP21" s="14">
        <v>206.33604393873796</v>
      </c>
      <c r="AQ21" s="14">
        <v>663.5872412602774</v>
      </c>
      <c r="AR21" s="14">
        <v>2.1234790229349696</v>
      </c>
      <c r="AS21" s="14">
        <v>933.7534843019388</v>
      </c>
      <c r="AT21" s="14">
        <v>32.699240987399754</v>
      </c>
      <c r="AU21" s="14">
        <v>82.36066633345462</v>
      </c>
      <c r="AV21" s="14">
        <v>503.83411335765186</v>
      </c>
      <c r="AW21" s="14">
        <v>89.62197319041168</v>
      </c>
      <c r="AX21" s="14">
        <v>645.6026871720251</v>
      </c>
      <c r="AY21" s="14">
        <v>0</v>
      </c>
      <c r="AZ21" s="14">
        <v>76.6111316349362</v>
      </c>
      <c r="BA21" s="14">
        <v>161.965967267943</v>
      </c>
      <c r="BB21" s="14">
        <v>141.85342897097365</v>
      </c>
      <c r="BC21" s="14">
        <v>47.69585539114774</v>
      </c>
      <c r="BD21" s="14">
        <v>253.06380801433997</v>
      </c>
      <c r="BE21" s="14">
        <v>367.90544982833774</v>
      </c>
      <c r="BF21" s="14">
        <v>10.865510339678425</v>
      </c>
      <c r="BG21" s="14">
        <v>656.7620658723287</v>
      </c>
      <c r="BH21" s="14">
        <v>14.29559589163513</v>
      </c>
      <c r="BI21" s="14">
        <v>24.947166369803146</v>
      </c>
      <c r="BJ21" s="14">
        <v>2045.21535531033</v>
      </c>
      <c r="BK21" s="14">
        <v>80.31130310015574</v>
      </c>
      <c r="BL21" s="14">
        <v>587.9893541790188</v>
      </c>
      <c r="BM21" s="14">
        <v>11.879989398401401</v>
      </c>
      <c r="BN21" s="14">
        <v>1.0909353176255299</v>
      </c>
      <c r="BO21" s="14">
        <v>10</v>
      </c>
      <c r="BP21" s="14">
        <v>1438.54231441976</v>
      </c>
      <c r="BQ21" s="14">
        <v>52.60651169875366</v>
      </c>
      <c r="BR21" s="14">
        <v>151.6780712666795</v>
      </c>
      <c r="BS21" s="14">
        <v>8.790785171147707</v>
      </c>
      <c r="BT21" s="14">
        <v>553.8861498949341</v>
      </c>
      <c r="BU21" s="14">
        <v>7307.042431730089</v>
      </c>
      <c r="BV21" s="14">
        <v>786.8183753240135</v>
      </c>
      <c r="BW21" s="14">
        <v>446.591713985029</v>
      </c>
      <c r="BX21" s="14">
        <v>1201.4437584775162</v>
      </c>
      <c r="BY21" s="14">
        <v>6.817660317589924</v>
      </c>
      <c r="BZ21" s="14">
        <v>12.664237493802574</v>
      </c>
      <c r="CA21" s="14">
        <v>232.1219441943561</v>
      </c>
      <c r="CB21" s="14">
        <v>0.38213936761057793</v>
      </c>
      <c r="CC21" s="14">
        <v>89.61304812978672</v>
      </c>
      <c r="CD21" s="14">
        <v>141.34020289724612</v>
      </c>
      <c r="CE21" s="14">
        <v>85.50543375934353</v>
      </c>
      <c r="CF21" s="14">
        <v>827.8389894329292</v>
      </c>
      <c r="CG21" s="15">
        <f t="shared" si="0"/>
        <v>64992.71966260133</v>
      </c>
      <c r="CH21" s="14">
        <v>35162.7050811497</v>
      </c>
      <c r="CI21" s="14">
        <v>0</v>
      </c>
      <c r="CJ21" s="14">
        <v>0</v>
      </c>
      <c r="CK21" s="14">
        <v>0</v>
      </c>
      <c r="CL21" s="14">
        <v>18.787267462259564</v>
      </c>
      <c r="CM21" s="14">
        <v>0</v>
      </c>
      <c r="CN21" s="14">
        <v>9981.364310391</v>
      </c>
      <c r="CO21" s="15">
        <f t="shared" si="1"/>
        <v>110155.5763216043</v>
      </c>
      <c r="CP21" s="14">
        <v>-82226.6390020772</v>
      </c>
      <c r="CQ21" s="14">
        <v>0</v>
      </c>
      <c r="CR21" s="27">
        <f t="shared" si="2"/>
        <v>27928.937319527104</v>
      </c>
      <c r="CS21" s="3"/>
      <c r="CT21" s="3"/>
    </row>
    <row r="22" spans="2:103" ht="30">
      <c r="B22" s="28" t="s">
        <v>17</v>
      </c>
      <c r="C22" s="13">
        <v>18</v>
      </c>
      <c r="D22" s="14">
        <v>408.7710781786356</v>
      </c>
      <c r="E22" s="14">
        <v>0.44137708965486144</v>
      </c>
      <c r="F22" s="14">
        <v>532.284855384965</v>
      </c>
      <c r="G22" s="14">
        <v>0</v>
      </c>
      <c r="H22" s="14">
        <v>272.2283246883472</v>
      </c>
      <c r="I22" s="14">
        <v>0</v>
      </c>
      <c r="J22" s="14">
        <v>0.11906971056280798</v>
      </c>
      <c r="K22" s="14">
        <v>93.18101046996321</v>
      </c>
      <c r="L22" s="14">
        <v>703.0351906303481</v>
      </c>
      <c r="M22" s="14">
        <v>44.92161292460771</v>
      </c>
      <c r="N22" s="14">
        <v>15.433379917933301</v>
      </c>
      <c r="O22" s="14">
        <v>15.3</v>
      </c>
      <c r="P22" s="14">
        <v>0</v>
      </c>
      <c r="Q22" s="14">
        <v>7.1</v>
      </c>
      <c r="R22" s="14">
        <v>21.3</v>
      </c>
      <c r="S22" s="14">
        <v>12.20285985720046</v>
      </c>
      <c r="T22" s="14">
        <v>1729.8711233956928</v>
      </c>
      <c r="U22" s="14">
        <v>0</v>
      </c>
      <c r="V22" s="14">
        <v>10.06187297991961</v>
      </c>
      <c r="W22" s="14">
        <v>0</v>
      </c>
      <c r="X22" s="14">
        <v>1.4623365847128345</v>
      </c>
      <c r="Y22" s="14">
        <v>9.306424803847985</v>
      </c>
      <c r="Z22" s="14">
        <v>16.974705507617905</v>
      </c>
      <c r="AA22" s="14">
        <v>36.06047370019164</v>
      </c>
      <c r="AB22" s="14">
        <v>0</v>
      </c>
      <c r="AC22" s="14">
        <v>10</v>
      </c>
      <c r="AD22" s="14">
        <v>128.167444020934</v>
      </c>
      <c r="AE22" s="14">
        <v>0</v>
      </c>
      <c r="AF22" s="14">
        <v>1.185240424317796</v>
      </c>
      <c r="AG22" s="14">
        <v>0.27236404574616474</v>
      </c>
      <c r="AH22" s="14">
        <v>0</v>
      </c>
      <c r="AI22" s="14">
        <v>25.4584776659829</v>
      </c>
      <c r="AJ22" s="14">
        <v>208.34813472886503</v>
      </c>
      <c r="AK22" s="14">
        <v>13.80207338694147</v>
      </c>
      <c r="AL22" s="14">
        <v>22.60260369841982</v>
      </c>
      <c r="AM22" s="14">
        <v>6.513526492884632</v>
      </c>
      <c r="AN22" s="14">
        <v>0</v>
      </c>
      <c r="AO22" s="14">
        <v>36.6323165446851</v>
      </c>
      <c r="AP22" s="14">
        <v>1397.7438981848495</v>
      </c>
      <c r="AQ22" s="14">
        <v>156.230109878786</v>
      </c>
      <c r="AR22" s="14">
        <v>0.48704247593422867</v>
      </c>
      <c r="AS22" s="14">
        <v>10860.828588601798</v>
      </c>
      <c r="AT22" s="14">
        <v>44.57009301108654</v>
      </c>
      <c r="AU22" s="14">
        <v>29.315591067155587</v>
      </c>
      <c r="AV22" s="14">
        <v>373.99047036724465</v>
      </c>
      <c r="AW22" s="14">
        <v>106.03641694192771</v>
      </c>
      <c r="AX22" s="14">
        <v>1997.84184900146</v>
      </c>
      <c r="AY22" s="14">
        <v>1.577726283054579</v>
      </c>
      <c r="AZ22" s="14">
        <v>42.63466886526155</v>
      </c>
      <c r="BA22" s="14">
        <v>916.9790740441275</v>
      </c>
      <c r="BB22" s="14">
        <v>254.07697561344213</v>
      </c>
      <c r="BC22" s="14">
        <v>27.05206848061368</v>
      </c>
      <c r="BD22" s="14">
        <v>31.676358085310397</v>
      </c>
      <c r="BE22" s="14">
        <v>191.203132874492</v>
      </c>
      <c r="BF22" s="14">
        <v>5.513816037099704</v>
      </c>
      <c r="BG22" s="14">
        <v>85.4466007493815</v>
      </c>
      <c r="BH22" s="14">
        <v>25.60913816400545</v>
      </c>
      <c r="BI22" s="14">
        <v>65.7783073200149</v>
      </c>
      <c r="BJ22" s="14">
        <v>122.76483422478675</v>
      </c>
      <c r="BK22" s="14">
        <v>24.999259985302285</v>
      </c>
      <c r="BL22" s="14">
        <v>1669.8410044008062</v>
      </c>
      <c r="BM22" s="14">
        <v>5.920624334284801</v>
      </c>
      <c r="BN22" s="14">
        <v>0.14082014122884712</v>
      </c>
      <c r="BO22" s="14">
        <v>3.732196339100112</v>
      </c>
      <c r="BP22" s="14">
        <v>69.78008877765247</v>
      </c>
      <c r="BQ22" s="14">
        <v>31.166073739290898</v>
      </c>
      <c r="BR22" s="14">
        <v>0</v>
      </c>
      <c r="BS22" s="14">
        <v>10.08466858989</v>
      </c>
      <c r="BT22" s="14">
        <v>4179.04949503284</v>
      </c>
      <c r="BU22" s="14">
        <v>3956.7000000000003</v>
      </c>
      <c r="BV22" s="14">
        <v>13733.3764109642</v>
      </c>
      <c r="BW22" s="14">
        <v>1971.35768487456</v>
      </c>
      <c r="BX22" s="14">
        <v>396.23566080842176</v>
      </c>
      <c r="BY22" s="14">
        <v>4.834192414251097</v>
      </c>
      <c r="BZ22" s="14">
        <v>19.84145704202841</v>
      </c>
      <c r="CA22" s="14">
        <v>5.26651057764814</v>
      </c>
      <c r="CB22" s="14">
        <v>0</v>
      </c>
      <c r="CC22" s="14">
        <v>647.0873247664772</v>
      </c>
      <c r="CD22" s="14">
        <v>81.2</v>
      </c>
      <c r="CE22" s="14">
        <v>7.377689517601831</v>
      </c>
      <c r="CF22" s="14">
        <v>47.79560488544465</v>
      </c>
      <c r="CG22" s="15">
        <f t="shared" si="0"/>
        <v>47986.18140429585</v>
      </c>
      <c r="CH22" s="14">
        <v>18917.111710623998</v>
      </c>
      <c r="CI22" s="14">
        <v>6003.029377953163</v>
      </c>
      <c r="CJ22" s="14">
        <v>0</v>
      </c>
      <c r="CK22" s="14">
        <v>0</v>
      </c>
      <c r="CL22" s="14">
        <v>-112.555715684661</v>
      </c>
      <c r="CM22" s="14">
        <v>0</v>
      </c>
      <c r="CN22" s="14">
        <v>434.21434710281005</v>
      </c>
      <c r="CO22" s="15">
        <f t="shared" si="1"/>
        <v>73227.98112429117</v>
      </c>
      <c r="CP22" s="14">
        <v>-27723.811895040602</v>
      </c>
      <c r="CQ22" s="14">
        <v>0</v>
      </c>
      <c r="CR22" s="27">
        <f t="shared" si="2"/>
        <v>45504.16922925056</v>
      </c>
      <c r="CS22" s="4"/>
      <c r="CT22" s="4"/>
      <c r="CU22" s="5"/>
      <c r="CV22" s="5"/>
      <c r="CW22" s="5"/>
      <c r="CX22" s="5"/>
      <c r="CY22" s="5"/>
    </row>
    <row r="23" spans="2:103" ht="30">
      <c r="B23" s="28" t="s">
        <v>96</v>
      </c>
      <c r="C23" s="13" t="s">
        <v>89</v>
      </c>
      <c r="D23" s="14">
        <v>135792.58787280094</v>
      </c>
      <c r="E23" s="14">
        <v>238.5533927438352</v>
      </c>
      <c r="F23" s="14">
        <v>9201.21968258313</v>
      </c>
      <c r="G23" s="14">
        <v>0</v>
      </c>
      <c r="H23" s="14">
        <v>72382.6162287195</v>
      </c>
      <c r="I23" s="14">
        <v>316.38724958174043</v>
      </c>
      <c r="J23" s="14">
        <v>2924.88457987131</v>
      </c>
      <c r="K23" s="14">
        <v>8470.95607577238</v>
      </c>
      <c r="L23" s="14">
        <v>14577.282670525</v>
      </c>
      <c r="M23" s="14">
        <v>738.157676903969</v>
      </c>
      <c r="N23" s="14">
        <v>81.77469903614109</v>
      </c>
      <c r="O23" s="14">
        <v>60.65985446678511</v>
      </c>
      <c r="P23" s="14">
        <v>236.4794271426563</v>
      </c>
      <c r="Q23" s="14">
        <v>39.05497391442133</v>
      </c>
      <c r="R23" s="14">
        <v>101.9</v>
      </c>
      <c r="S23" s="14">
        <v>0</v>
      </c>
      <c r="T23" s="14">
        <v>1241.07856790298</v>
      </c>
      <c r="U23" s="14">
        <v>341487.318567532</v>
      </c>
      <c r="V23" s="14">
        <v>29548.706762282698</v>
      </c>
      <c r="W23" s="14">
        <v>1.2604908854692338</v>
      </c>
      <c r="X23" s="14">
        <v>649.583799292605</v>
      </c>
      <c r="Y23" s="14">
        <v>6246.259236948369</v>
      </c>
      <c r="Z23" s="14">
        <v>261.388346307659</v>
      </c>
      <c r="AA23" s="14">
        <v>1754.8835208001553</v>
      </c>
      <c r="AB23" s="14">
        <v>366.33304436666685</v>
      </c>
      <c r="AC23" s="14">
        <v>29.014118470471786</v>
      </c>
      <c r="AD23" s="14">
        <v>296.18874249064</v>
      </c>
      <c r="AE23" s="14">
        <v>1.993276380827427</v>
      </c>
      <c r="AF23" s="14">
        <v>24.805961386581835</v>
      </c>
      <c r="AG23" s="14">
        <v>459.20110764805634</v>
      </c>
      <c r="AH23" s="14">
        <v>4.00058029288175</v>
      </c>
      <c r="AI23" s="14">
        <v>247.84756629930098</v>
      </c>
      <c r="AJ23" s="14">
        <v>4150.135515258146</v>
      </c>
      <c r="AK23" s="14">
        <v>5637.3145576244415</v>
      </c>
      <c r="AL23" s="14">
        <v>623.1419815681509</v>
      </c>
      <c r="AM23" s="14">
        <v>30.61712448173558</v>
      </c>
      <c r="AN23" s="14">
        <v>330.1273561720168</v>
      </c>
      <c r="AO23" s="14">
        <v>121870.397903533</v>
      </c>
      <c r="AP23" s="14">
        <v>185403.245538088</v>
      </c>
      <c r="AQ23" s="14">
        <v>96752.436087747</v>
      </c>
      <c r="AR23" s="14">
        <v>19375.789994535</v>
      </c>
      <c r="AS23" s="14">
        <v>77638.212428012</v>
      </c>
      <c r="AT23" s="14">
        <v>10243.1732455692</v>
      </c>
      <c r="AU23" s="14">
        <v>29.547456239183933</v>
      </c>
      <c r="AV23" s="14">
        <v>8286.318700802289</v>
      </c>
      <c r="AW23" s="14">
        <v>351.661040065926</v>
      </c>
      <c r="AX23" s="14">
        <v>44.5709890390256</v>
      </c>
      <c r="AY23" s="14">
        <v>46.478460965979096</v>
      </c>
      <c r="AZ23" s="14">
        <v>66.08106462256342</v>
      </c>
      <c r="BA23" s="14">
        <v>2459.648792416603</v>
      </c>
      <c r="BB23" s="14">
        <v>40.420758856520436</v>
      </c>
      <c r="BC23" s="14">
        <v>367.6088032366737</v>
      </c>
      <c r="BD23" s="14">
        <v>5166.00700948471</v>
      </c>
      <c r="BE23" s="14">
        <v>200.219520248686</v>
      </c>
      <c r="BF23" s="14">
        <v>0</v>
      </c>
      <c r="BG23" s="14">
        <v>25496.8612020251</v>
      </c>
      <c r="BH23" s="14">
        <v>497.423611483341</v>
      </c>
      <c r="BI23" s="14">
        <v>477.204652768953</v>
      </c>
      <c r="BJ23" s="14">
        <v>1526.68582714932</v>
      </c>
      <c r="BK23" s="14">
        <v>113.30155497392848</v>
      </c>
      <c r="BL23" s="14">
        <v>120.30132834119031</v>
      </c>
      <c r="BM23" s="14">
        <v>0</v>
      </c>
      <c r="BN23" s="14">
        <v>3.6554937476287637</v>
      </c>
      <c r="BO23" s="14">
        <v>1622.7633385019099</v>
      </c>
      <c r="BP23" s="14">
        <v>1870.89523438916</v>
      </c>
      <c r="BQ23" s="14">
        <v>39.07088146430535</v>
      </c>
      <c r="BR23" s="14">
        <v>2691.72723667159</v>
      </c>
      <c r="BS23" s="14">
        <v>68.1742069418023</v>
      </c>
      <c r="BT23" s="14">
        <v>600.086211626163</v>
      </c>
      <c r="BU23" s="14">
        <v>5895.09894125102</v>
      </c>
      <c r="BV23" s="14">
        <v>2421.6808434311156</v>
      </c>
      <c r="BW23" s="14">
        <v>4761.308930542676</v>
      </c>
      <c r="BX23" s="14">
        <v>32319.126564351078</v>
      </c>
      <c r="BY23" s="14">
        <v>12.1990113586213</v>
      </c>
      <c r="BZ23" s="14">
        <v>1.2787504212743666</v>
      </c>
      <c r="CA23" s="14">
        <v>164.9863479352783</v>
      </c>
      <c r="CB23" s="14">
        <v>3.6103685146454705</v>
      </c>
      <c r="CC23" s="14">
        <v>490.17781442879397</v>
      </c>
      <c r="CD23" s="14">
        <v>175.650717106673</v>
      </c>
      <c r="CE23" s="14">
        <v>15.06144298154932</v>
      </c>
      <c r="CF23" s="14">
        <v>367.204792089653</v>
      </c>
      <c r="CG23" s="15">
        <f t="shared" si="0"/>
        <v>1248651.0677064124</v>
      </c>
      <c r="CH23" s="14">
        <v>450273</v>
      </c>
      <c r="CI23" s="14">
        <v>0</v>
      </c>
      <c r="CJ23" s="14">
        <v>0</v>
      </c>
      <c r="CK23" s="14">
        <v>0</v>
      </c>
      <c r="CL23" s="14">
        <v>1313.4</v>
      </c>
      <c r="CM23" s="14">
        <v>0</v>
      </c>
      <c r="CN23" s="14">
        <v>852216.463518272</v>
      </c>
      <c r="CO23" s="15">
        <f t="shared" si="1"/>
        <v>2552453.931224684</v>
      </c>
      <c r="CP23" s="14">
        <v>-68614.5974517015</v>
      </c>
      <c r="CQ23" s="14">
        <v>0</v>
      </c>
      <c r="CR23" s="27">
        <f t="shared" si="2"/>
        <v>2483839.333772983</v>
      </c>
      <c r="CS23" s="4"/>
      <c r="CT23" s="4"/>
      <c r="CU23" s="5"/>
      <c r="CV23" s="5"/>
      <c r="CW23" s="5"/>
      <c r="CX23" s="5"/>
      <c r="CY23" s="5"/>
    </row>
    <row r="24" spans="2:98" ht="30">
      <c r="B24" s="28" t="s">
        <v>18</v>
      </c>
      <c r="C24" s="13">
        <v>20</v>
      </c>
      <c r="D24" s="14">
        <v>18063.280881445</v>
      </c>
      <c r="E24" s="14">
        <v>107.5112429754718</v>
      </c>
      <c r="F24" s="14">
        <v>37.18510912307897</v>
      </c>
      <c r="G24" s="14">
        <v>0</v>
      </c>
      <c r="H24" s="14">
        <v>19885.4578685945</v>
      </c>
      <c r="I24" s="14">
        <v>295.786583698224</v>
      </c>
      <c r="J24" s="14">
        <v>1404.8125286015502</v>
      </c>
      <c r="K24" s="14">
        <v>5789.83473640195</v>
      </c>
      <c r="L24" s="14">
        <v>1084.86682217411</v>
      </c>
      <c r="M24" s="14">
        <v>1569.7907178721825</v>
      </c>
      <c r="N24" s="14">
        <v>0</v>
      </c>
      <c r="O24" s="14">
        <v>9.8107162487978</v>
      </c>
      <c r="P24" s="14">
        <v>483.76978992421004</v>
      </c>
      <c r="Q24" s="14">
        <v>1039.349246504803</v>
      </c>
      <c r="R24" s="14">
        <v>151.539152763409</v>
      </c>
      <c r="S24" s="14">
        <v>0</v>
      </c>
      <c r="T24" s="14">
        <v>328.621357718747</v>
      </c>
      <c r="U24" s="14">
        <v>7372.162084352635</v>
      </c>
      <c r="V24" s="14">
        <v>20180.332292218114</v>
      </c>
      <c r="W24" s="14">
        <v>90.33638972593289</v>
      </c>
      <c r="X24" s="14">
        <v>5730.99461040641</v>
      </c>
      <c r="Y24" s="14">
        <v>10716.877050348618</v>
      </c>
      <c r="Z24" s="14">
        <v>5792.247963457778</v>
      </c>
      <c r="AA24" s="14">
        <v>5421.33019099072</v>
      </c>
      <c r="AB24" s="14">
        <v>2737.97853720738</v>
      </c>
      <c r="AC24" s="14">
        <v>1582.94131670812</v>
      </c>
      <c r="AD24" s="14">
        <v>279.387994980667</v>
      </c>
      <c r="AE24" s="14">
        <v>475.62858125033404</v>
      </c>
      <c r="AF24" s="14">
        <v>0</v>
      </c>
      <c r="AG24" s="14">
        <v>1474.44303098052</v>
      </c>
      <c r="AH24" s="14">
        <v>109.831952568163</v>
      </c>
      <c r="AI24" s="14">
        <v>0</v>
      </c>
      <c r="AJ24" s="14">
        <v>814.7526873925905</v>
      </c>
      <c r="AK24" s="14">
        <v>478.98638181035574</v>
      </c>
      <c r="AL24" s="14">
        <v>305.013130249888</v>
      </c>
      <c r="AM24" s="14">
        <v>0.7414086652433051</v>
      </c>
      <c r="AN24" s="14">
        <v>0.9685815879628591</v>
      </c>
      <c r="AO24" s="14">
        <v>52123.9995942931</v>
      </c>
      <c r="AP24" s="14">
        <v>240.014368685969</v>
      </c>
      <c r="AQ24" s="14">
        <v>970.61854369072</v>
      </c>
      <c r="AR24" s="14">
        <v>0</v>
      </c>
      <c r="AS24" s="14">
        <v>0</v>
      </c>
      <c r="AT24" s="14">
        <v>523.2368137711567</v>
      </c>
      <c r="AU24" s="14">
        <v>0</v>
      </c>
      <c r="AV24" s="14">
        <v>1622.59903715206</v>
      </c>
      <c r="AW24" s="14">
        <v>31.323611776384602</v>
      </c>
      <c r="AX24" s="14">
        <v>0</v>
      </c>
      <c r="AY24" s="14">
        <v>0</v>
      </c>
      <c r="AZ24" s="14">
        <v>1.831577184676199</v>
      </c>
      <c r="BA24" s="14">
        <v>0.09566022488399507</v>
      </c>
      <c r="BB24" s="14">
        <v>0</v>
      </c>
      <c r="BC24" s="14">
        <v>0</v>
      </c>
      <c r="BD24" s="14">
        <v>0.6222588190318901</v>
      </c>
      <c r="BE24" s="14">
        <v>0</v>
      </c>
      <c r="BF24" s="14">
        <v>0.061208141882352386</v>
      </c>
      <c r="BG24" s="14">
        <v>448.9064273056534</v>
      </c>
      <c r="BH24" s="14">
        <v>0</v>
      </c>
      <c r="BI24" s="14">
        <v>0</v>
      </c>
      <c r="BJ24" s="14">
        <v>1695.41866242572</v>
      </c>
      <c r="BK24" s="14">
        <v>249.721413702708</v>
      </c>
      <c r="BL24" s="14">
        <v>15.8453776666261</v>
      </c>
      <c r="BM24" s="14">
        <v>0</v>
      </c>
      <c r="BN24" s="14">
        <v>0.19619904218252063</v>
      </c>
      <c r="BO24" s="14">
        <v>0</v>
      </c>
      <c r="BP24" s="14">
        <v>0</v>
      </c>
      <c r="BQ24" s="14">
        <v>46.87780414753958</v>
      </c>
      <c r="BR24" s="14">
        <v>0</v>
      </c>
      <c r="BS24" s="14">
        <v>247.402428175158</v>
      </c>
      <c r="BT24" s="14">
        <v>24.783745230273</v>
      </c>
      <c r="BU24" s="14">
        <v>619.2101625667397</v>
      </c>
      <c r="BV24" s="14">
        <v>98.06286915115233</v>
      </c>
      <c r="BW24" s="14">
        <v>1447.7095025385602</v>
      </c>
      <c r="BX24" s="14">
        <v>256.9198671151525</v>
      </c>
      <c r="BY24" s="14">
        <v>2.2531278644792962</v>
      </c>
      <c r="BZ24" s="14">
        <v>19.485028222683386</v>
      </c>
      <c r="CA24" s="14">
        <v>0</v>
      </c>
      <c r="CB24" s="14">
        <v>0.47698433973756527</v>
      </c>
      <c r="CC24" s="14">
        <v>19.6709889839226</v>
      </c>
      <c r="CD24" s="14">
        <v>0</v>
      </c>
      <c r="CE24" s="14">
        <v>0</v>
      </c>
      <c r="CF24" s="14">
        <v>5539.71060842908</v>
      </c>
      <c r="CG24" s="15">
        <f t="shared" si="0"/>
        <v>180063.62480959456</v>
      </c>
      <c r="CH24" s="14">
        <v>331230.506542137</v>
      </c>
      <c r="CI24" s="14">
        <v>0</v>
      </c>
      <c r="CJ24" s="14">
        <v>0</v>
      </c>
      <c r="CK24" s="14">
        <v>0</v>
      </c>
      <c r="CL24" s="14">
        <v>733.8924630176929</v>
      </c>
      <c r="CM24" s="14">
        <v>0</v>
      </c>
      <c r="CN24" s="14">
        <v>138141.6878828493</v>
      </c>
      <c r="CO24" s="15">
        <f t="shared" si="1"/>
        <v>650169.7116975987</v>
      </c>
      <c r="CP24" s="14">
        <v>-461190.40120502</v>
      </c>
      <c r="CQ24" s="14">
        <v>0</v>
      </c>
      <c r="CR24" s="27">
        <f t="shared" si="2"/>
        <v>188979.31049257866</v>
      </c>
      <c r="CS24" s="3"/>
      <c r="CT24" s="3"/>
    </row>
    <row r="25" spans="2:98" ht="45">
      <c r="B25" s="28" t="s">
        <v>19</v>
      </c>
      <c r="C25" s="13">
        <v>21</v>
      </c>
      <c r="D25" s="14">
        <v>1052.04991730539</v>
      </c>
      <c r="E25" s="14">
        <v>0</v>
      </c>
      <c r="F25" s="14">
        <v>2613.51070082364</v>
      </c>
      <c r="G25" s="14">
        <v>0</v>
      </c>
      <c r="H25" s="14">
        <v>35.02098472376621</v>
      </c>
      <c r="I25" s="14">
        <v>0</v>
      </c>
      <c r="J25" s="14">
        <v>0</v>
      </c>
      <c r="K25" s="14">
        <v>0</v>
      </c>
      <c r="L25" s="14">
        <v>60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0.3887440925420465</v>
      </c>
      <c r="W25" s="14">
        <v>200.794840300659</v>
      </c>
      <c r="X25" s="14">
        <v>0</v>
      </c>
      <c r="Y25" s="14">
        <v>-0.00910797085998638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4.005551723848867</v>
      </c>
      <c r="AI25" s="14">
        <v>0</v>
      </c>
      <c r="AJ25" s="14">
        <v>50.040682954332524</v>
      </c>
      <c r="AK25" s="14">
        <v>100</v>
      </c>
      <c r="AL25" s="14">
        <v>10.22349576038917</v>
      </c>
      <c r="AM25" s="14">
        <v>0</v>
      </c>
      <c r="AN25" s="14">
        <v>0</v>
      </c>
      <c r="AO25" s="14">
        <v>12.411846152380772</v>
      </c>
      <c r="AP25" s="14">
        <v>13.2</v>
      </c>
      <c r="AQ25" s="14">
        <v>42.21816316352951</v>
      </c>
      <c r="AR25" s="14">
        <v>0</v>
      </c>
      <c r="AS25" s="14">
        <v>14.888900605223812</v>
      </c>
      <c r="AT25" s="14">
        <v>0</v>
      </c>
      <c r="AU25" s="14">
        <v>0</v>
      </c>
      <c r="AV25" s="14">
        <v>5.630244640787614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226.39987520251512</v>
      </c>
      <c r="BK25" s="14">
        <v>57.34996038115598</v>
      </c>
      <c r="BL25" s="14">
        <v>0</v>
      </c>
      <c r="BM25" s="14">
        <v>32</v>
      </c>
      <c r="BN25" s="14">
        <v>7.839857106003384</v>
      </c>
      <c r="BO25" s="14">
        <v>0</v>
      </c>
      <c r="BP25" s="14">
        <v>0</v>
      </c>
      <c r="BQ25" s="14">
        <v>0</v>
      </c>
      <c r="BR25" s="14">
        <v>0</v>
      </c>
      <c r="BS25" s="14">
        <v>387.70937476462234</v>
      </c>
      <c r="BT25" s="14">
        <v>68.3542427996147</v>
      </c>
      <c r="BU25" s="14">
        <v>4733.67441880309</v>
      </c>
      <c r="BV25" s="14">
        <v>14.03991640636955</v>
      </c>
      <c r="BW25" s="14">
        <v>67625.9433394328</v>
      </c>
      <c r="BX25" s="14">
        <v>4665.5287949028725</v>
      </c>
      <c r="BY25" s="14">
        <v>63.47452750583483</v>
      </c>
      <c r="BZ25" s="14">
        <v>0</v>
      </c>
      <c r="CA25" s="14">
        <v>0.44950767569187833</v>
      </c>
      <c r="CB25" s="14">
        <v>0</v>
      </c>
      <c r="CC25" s="14">
        <v>18.299180694934797</v>
      </c>
      <c r="CD25" s="14">
        <v>27.021599024694222</v>
      </c>
      <c r="CE25" s="14">
        <v>0</v>
      </c>
      <c r="CF25" s="14">
        <v>2.580377964695315</v>
      </c>
      <c r="CG25" s="15">
        <f t="shared" si="0"/>
        <v>82145.0399369405</v>
      </c>
      <c r="CH25" s="14">
        <v>76665.9847673214</v>
      </c>
      <c r="CI25" s="14">
        <v>5726.453254152687</v>
      </c>
      <c r="CJ25" s="14">
        <v>0</v>
      </c>
      <c r="CK25" s="14">
        <v>0</v>
      </c>
      <c r="CL25" s="14">
        <v>9.000313590445801</v>
      </c>
      <c r="CM25" s="14">
        <v>0</v>
      </c>
      <c r="CN25" s="14">
        <v>45935.87161515254</v>
      </c>
      <c r="CO25" s="15">
        <f t="shared" si="1"/>
        <v>210482.34988715762</v>
      </c>
      <c r="CP25" s="14">
        <v>-208618.82228455</v>
      </c>
      <c r="CQ25" s="14">
        <v>0</v>
      </c>
      <c r="CR25" s="27">
        <f t="shared" si="2"/>
        <v>1863.5276026076172</v>
      </c>
      <c r="CS25" s="3"/>
      <c r="CT25" s="3"/>
    </row>
    <row r="26" spans="2:98" ht="30">
      <c r="B26" s="28" t="s">
        <v>20</v>
      </c>
      <c r="C26" s="13">
        <v>22</v>
      </c>
      <c r="D26" s="14">
        <v>10412.882358699</v>
      </c>
      <c r="E26" s="14">
        <v>0</v>
      </c>
      <c r="F26" s="14">
        <v>0</v>
      </c>
      <c r="G26" s="14">
        <v>0</v>
      </c>
      <c r="H26" s="14">
        <v>8292.67209889773</v>
      </c>
      <c r="I26" s="14">
        <v>0</v>
      </c>
      <c r="J26" s="14">
        <v>59.817674217462894</v>
      </c>
      <c r="K26" s="14">
        <v>1058.757130426504</v>
      </c>
      <c r="L26" s="14">
        <v>9651.48638819428</v>
      </c>
      <c r="M26" s="14">
        <v>27688.700515072298</v>
      </c>
      <c r="N26" s="14">
        <v>0</v>
      </c>
      <c r="O26" s="14">
        <v>0</v>
      </c>
      <c r="P26" s="14">
        <v>420.148274625191</v>
      </c>
      <c r="Q26" s="14">
        <v>1035.2037083170699</v>
      </c>
      <c r="R26" s="14">
        <v>583.3664933608597</v>
      </c>
      <c r="S26" s="14">
        <v>5730.373013601789</v>
      </c>
      <c r="T26" s="14">
        <v>827.270709012903</v>
      </c>
      <c r="U26" s="14">
        <v>0</v>
      </c>
      <c r="V26" s="14">
        <v>3789.38145551541</v>
      </c>
      <c r="W26" s="14">
        <v>0</v>
      </c>
      <c r="X26" s="14">
        <v>26172.604936601998</v>
      </c>
      <c r="Y26" s="14">
        <v>2917.637993030695</v>
      </c>
      <c r="Z26" s="14">
        <v>621.4395953489851</v>
      </c>
      <c r="AA26" s="14">
        <v>1539.8097515320558</v>
      </c>
      <c r="AB26" s="14">
        <v>1206.35361298666</v>
      </c>
      <c r="AC26" s="14">
        <v>429.849883944677</v>
      </c>
      <c r="AD26" s="14">
        <v>69.71063949605512</v>
      </c>
      <c r="AE26" s="14">
        <v>0</v>
      </c>
      <c r="AF26" s="14">
        <v>154.259578156315</v>
      </c>
      <c r="AG26" s="14">
        <v>2626.6158099794457</v>
      </c>
      <c r="AH26" s="14">
        <v>903.420656852381</v>
      </c>
      <c r="AI26" s="14">
        <v>40.41412023950639</v>
      </c>
      <c r="AJ26" s="14">
        <v>8010.020952857127</v>
      </c>
      <c r="AK26" s="14">
        <v>905.9016197728</v>
      </c>
      <c r="AL26" s="14">
        <v>163.66551504201502</v>
      </c>
      <c r="AM26" s="14">
        <v>36.433545338591486</v>
      </c>
      <c r="AN26" s="14">
        <v>0</v>
      </c>
      <c r="AO26" s="14">
        <v>87163.04052271921</v>
      </c>
      <c r="AP26" s="14">
        <v>126.56256469053749</v>
      </c>
      <c r="AQ26" s="14">
        <v>3575.11098844635</v>
      </c>
      <c r="AR26" s="14">
        <v>0</v>
      </c>
      <c r="AS26" s="14">
        <v>0</v>
      </c>
      <c r="AT26" s="14">
        <v>2.713293166490635</v>
      </c>
      <c r="AU26" s="14">
        <v>0.39218293684287164</v>
      </c>
      <c r="AV26" s="14">
        <v>8.504458811425968</v>
      </c>
      <c r="AW26" s="14">
        <v>0</v>
      </c>
      <c r="AX26" s="14">
        <v>0</v>
      </c>
      <c r="AY26" s="14">
        <v>0</v>
      </c>
      <c r="AZ26" s="14">
        <v>3.8053588619118575</v>
      </c>
      <c r="BA26" s="14">
        <v>504.02269975387077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93.19749831324008</v>
      </c>
      <c r="BH26" s="14">
        <v>0</v>
      </c>
      <c r="BI26" s="14">
        <v>0</v>
      </c>
      <c r="BJ26" s="14">
        <v>210.37396755713</v>
      </c>
      <c r="BK26" s="14">
        <v>1.431677334091037</v>
      </c>
      <c r="BL26" s="14">
        <v>14915.7528043822</v>
      </c>
      <c r="BM26" s="14">
        <v>0</v>
      </c>
      <c r="BN26" s="14">
        <v>0.01485416238624325</v>
      </c>
      <c r="BO26" s="14">
        <v>0</v>
      </c>
      <c r="BP26" s="14">
        <v>0</v>
      </c>
      <c r="BQ26" s="14">
        <v>0</v>
      </c>
      <c r="BR26" s="14">
        <v>38.44398851767334</v>
      </c>
      <c r="BS26" s="14">
        <v>1.854736850090707</v>
      </c>
      <c r="BT26" s="14">
        <v>16.048389531708782</v>
      </c>
      <c r="BU26" s="14">
        <v>49.74912423247187</v>
      </c>
      <c r="BV26" s="14">
        <v>0</v>
      </c>
      <c r="BW26" s="14">
        <v>129.0252661573944</v>
      </c>
      <c r="BX26" s="14">
        <v>0</v>
      </c>
      <c r="BY26" s="14">
        <v>0</v>
      </c>
      <c r="BZ26" s="14">
        <v>1.9681133559121569</v>
      </c>
      <c r="CA26" s="14">
        <v>0</v>
      </c>
      <c r="CB26" s="14">
        <v>0</v>
      </c>
      <c r="CC26" s="14">
        <v>3.7692039341702044</v>
      </c>
      <c r="CD26" s="14">
        <v>0</v>
      </c>
      <c r="CE26" s="14">
        <v>0</v>
      </c>
      <c r="CF26" s="14">
        <v>6913.593726446614</v>
      </c>
      <c r="CG26" s="15">
        <f t="shared" si="0"/>
        <v>229107.57345128158</v>
      </c>
      <c r="CH26" s="14">
        <v>15686.4384094805</v>
      </c>
      <c r="CI26" s="14">
        <v>0</v>
      </c>
      <c r="CJ26" s="14">
        <v>0</v>
      </c>
      <c r="CK26" s="14">
        <v>0</v>
      </c>
      <c r="CL26" s="14">
        <v>-58.544198445215876</v>
      </c>
      <c r="CM26" s="14">
        <v>0</v>
      </c>
      <c r="CN26" s="14">
        <v>1840.9322214767471</v>
      </c>
      <c r="CO26" s="15">
        <f t="shared" si="1"/>
        <v>246576.3998837936</v>
      </c>
      <c r="CP26" s="14">
        <v>-167266.78897739985</v>
      </c>
      <c r="CQ26" s="14">
        <v>0</v>
      </c>
      <c r="CR26" s="27">
        <f t="shared" si="2"/>
        <v>79309.61090639376</v>
      </c>
      <c r="CS26" s="3"/>
      <c r="CT26" s="3"/>
    </row>
    <row r="27" spans="2:98" ht="30">
      <c r="B27" s="28" t="s">
        <v>97</v>
      </c>
      <c r="C27" s="13" t="s">
        <v>90</v>
      </c>
      <c r="D27" s="14">
        <v>9450.157277014456</v>
      </c>
      <c r="E27" s="14">
        <v>87.88173857612858</v>
      </c>
      <c r="F27" s="14">
        <v>53</v>
      </c>
      <c r="G27" s="14">
        <v>0</v>
      </c>
      <c r="H27" s="14">
        <v>7547.701855010422</v>
      </c>
      <c r="I27" s="14">
        <v>252.35407218911098</v>
      </c>
      <c r="J27" s="14">
        <v>7763.579430638084</v>
      </c>
      <c r="K27" s="14">
        <v>2385.406025863745</v>
      </c>
      <c r="L27" s="14">
        <v>5935.591334388847</v>
      </c>
      <c r="M27" s="14">
        <v>25254.58493345576</v>
      </c>
      <c r="N27" s="14">
        <v>0</v>
      </c>
      <c r="O27" s="14">
        <v>92.274036418307</v>
      </c>
      <c r="P27" s="14">
        <v>0</v>
      </c>
      <c r="Q27" s="14">
        <v>0</v>
      </c>
      <c r="R27" s="14">
        <v>0</v>
      </c>
      <c r="S27" s="14">
        <v>59.55576392989304</v>
      </c>
      <c r="T27" s="14">
        <v>4.51483647295907</v>
      </c>
      <c r="U27" s="14">
        <v>9.595887678521212</v>
      </c>
      <c r="V27" s="14">
        <v>1190.492090782355</v>
      </c>
      <c r="W27" s="14">
        <v>-0.036089652263440186</v>
      </c>
      <c r="X27" s="14">
        <v>719.934858504684</v>
      </c>
      <c r="Y27" s="14">
        <v>50905.38513393293</v>
      </c>
      <c r="Z27" s="14">
        <v>906.5816788372517</v>
      </c>
      <c r="AA27" s="14">
        <v>342.18471895404576</v>
      </c>
      <c r="AB27" s="14">
        <v>3545.425430069762</v>
      </c>
      <c r="AC27" s="14">
        <v>45</v>
      </c>
      <c r="AD27" s="14">
        <v>139.2076569600889</v>
      </c>
      <c r="AE27" s="14">
        <v>0</v>
      </c>
      <c r="AF27" s="14">
        <v>182.86963455967498</v>
      </c>
      <c r="AG27" s="14">
        <v>11.11337947899777</v>
      </c>
      <c r="AH27" s="14">
        <v>33.5870696386716</v>
      </c>
      <c r="AI27" s="14">
        <v>40.98399482594759</v>
      </c>
      <c r="AJ27" s="14">
        <v>83.4684880702128</v>
      </c>
      <c r="AK27" s="14">
        <v>203.6696937762583</v>
      </c>
      <c r="AL27" s="14">
        <v>21.632322626620144</v>
      </c>
      <c r="AM27" s="14">
        <v>84.98754346295408</v>
      </c>
      <c r="AN27" s="14">
        <v>0</v>
      </c>
      <c r="AO27" s="14">
        <v>297959.835330601</v>
      </c>
      <c r="AP27" s="14">
        <v>3.418806046505896</v>
      </c>
      <c r="AQ27" s="14">
        <v>346.2847888048291</v>
      </c>
      <c r="AR27" s="14">
        <v>0</v>
      </c>
      <c r="AS27" s="14">
        <v>0</v>
      </c>
      <c r="AT27" s="14">
        <v>394.64218672188383</v>
      </c>
      <c r="AU27" s="14">
        <v>0</v>
      </c>
      <c r="AV27" s="14">
        <v>6.485728443319197</v>
      </c>
      <c r="AW27" s="14">
        <v>225.2545775165932</v>
      </c>
      <c r="AX27" s="14">
        <v>0</v>
      </c>
      <c r="AY27" s="14">
        <v>0</v>
      </c>
      <c r="AZ27" s="14">
        <v>1.1262840356226171</v>
      </c>
      <c r="BA27" s="14">
        <v>107.1507169593759</v>
      </c>
      <c r="BB27" s="14">
        <v>0</v>
      </c>
      <c r="BC27" s="14">
        <v>44.185680454772914</v>
      </c>
      <c r="BD27" s="14">
        <v>0</v>
      </c>
      <c r="BE27" s="14">
        <v>30.5</v>
      </c>
      <c r="BF27" s="14">
        <v>0</v>
      </c>
      <c r="BG27" s="14">
        <v>112.95237694022617</v>
      </c>
      <c r="BH27" s="14">
        <v>0</v>
      </c>
      <c r="BI27" s="14">
        <v>0</v>
      </c>
      <c r="BJ27" s="14">
        <v>1918.5098950973913</v>
      </c>
      <c r="BK27" s="14">
        <v>0</v>
      </c>
      <c r="BL27" s="14">
        <v>10.6</v>
      </c>
      <c r="BM27" s="14">
        <v>0</v>
      </c>
      <c r="BN27" s="14">
        <v>0</v>
      </c>
      <c r="BO27" s="14">
        <v>0</v>
      </c>
      <c r="BP27" s="14">
        <v>0</v>
      </c>
      <c r="BQ27" s="14">
        <v>66.044393809625</v>
      </c>
      <c r="BR27" s="14">
        <v>0</v>
      </c>
      <c r="BS27" s="14">
        <v>0.5894185697770506</v>
      </c>
      <c r="BT27" s="14">
        <v>185.51949296778116</v>
      </c>
      <c r="BU27" s="14">
        <v>2.4187961363114434</v>
      </c>
      <c r="BV27" s="14">
        <v>0</v>
      </c>
      <c r="BW27" s="14">
        <v>90.44489987391736</v>
      </c>
      <c r="BX27" s="14">
        <v>0</v>
      </c>
      <c r="BY27" s="14">
        <v>0</v>
      </c>
      <c r="BZ27" s="14">
        <v>8.321552870752148</v>
      </c>
      <c r="CA27" s="14">
        <v>27</v>
      </c>
      <c r="CB27" s="14">
        <v>0</v>
      </c>
      <c r="CC27" s="14">
        <v>2.4917928025304894</v>
      </c>
      <c r="CD27" s="14">
        <v>86.40294010487976</v>
      </c>
      <c r="CE27" s="14">
        <v>0</v>
      </c>
      <c r="CF27" s="14">
        <v>5414.291643723709</v>
      </c>
      <c r="CG27" s="15">
        <f t="shared" si="0"/>
        <v>424397.1560989452</v>
      </c>
      <c r="CH27" s="14">
        <v>117894.2031197383</v>
      </c>
      <c r="CI27" s="14">
        <v>0</v>
      </c>
      <c r="CJ27" s="14">
        <v>0</v>
      </c>
      <c r="CK27" s="14">
        <v>0</v>
      </c>
      <c r="CL27" s="14">
        <v>28.813788746168953</v>
      </c>
      <c r="CM27" s="14">
        <v>0</v>
      </c>
      <c r="CN27" s="14">
        <v>3644.7091252011555</v>
      </c>
      <c r="CO27" s="15">
        <f t="shared" si="1"/>
        <v>545964.8821326307</v>
      </c>
      <c r="CP27" s="14">
        <v>-261264.05898984746</v>
      </c>
      <c r="CQ27" s="14">
        <v>0</v>
      </c>
      <c r="CR27" s="27">
        <f t="shared" si="2"/>
        <v>284700.82314278325</v>
      </c>
      <c r="CS27" s="3"/>
      <c r="CT27" s="3"/>
    </row>
    <row r="28" spans="2:98" ht="15">
      <c r="B28" s="28" t="s">
        <v>98</v>
      </c>
      <c r="C28" s="13" t="s">
        <v>91</v>
      </c>
      <c r="D28" s="14">
        <v>4058.3607094253252</v>
      </c>
      <c r="E28" s="14">
        <v>0</v>
      </c>
      <c r="F28" s="14">
        <v>100</v>
      </c>
      <c r="G28" s="14">
        <v>0</v>
      </c>
      <c r="H28" s="14">
        <v>37315.69873101889</v>
      </c>
      <c r="I28" s="14">
        <v>334.6950990302503</v>
      </c>
      <c r="J28" s="14">
        <v>459.3532013971959</v>
      </c>
      <c r="K28" s="14">
        <v>15530.065889432253</v>
      </c>
      <c r="L28" s="14">
        <v>109.52897305419432</v>
      </c>
      <c r="M28" s="14">
        <v>0</v>
      </c>
      <c r="N28" s="14">
        <v>0</v>
      </c>
      <c r="O28" s="14">
        <v>102.54320026873252</v>
      </c>
      <c r="P28" s="14">
        <v>20</v>
      </c>
      <c r="Q28" s="14">
        <v>0</v>
      </c>
      <c r="R28" s="14">
        <v>37.2</v>
      </c>
      <c r="S28" s="14">
        <v>0</v>
      </c>
      <c r="T28" s="14">
        <v>47.6925639627382</v>
      </c>
      <c r="U28" s="14">
        <v>4542.652084924905</v>
      </c>
      <c r="V28" s="14">
        <v>517.4116413559938</v>
      </c>
      <c r="W28" s="14">
        <v>0</v>
      </c>
      <c r="X28" s="14">
        <v>1381.378354781205</v>
      </c>
      <c r="Y28" s="14">
        <v>2673.261609765632</v>
      </c>
      <c r="Z28" s="14">
        <v>11521.811190321821</v>
      </c>
      <c r="AA28" s="14">
        <v>17982.751904294753</v>
      </c>
      <c r="AB28" s="14">
        <v>4338.395160196923</v>
      </c>
      <c r="AC28" s="14">
        <v>17291.993255078145</v>
      </c>
      <c r="AD28" s="14">
        <v>14909.958315080181</v>
      </c>
      <c r="AE28" s="14">
        <v>0</v>
      </c>
      <c r="AF28" s="14">
        <v>22.505162383310953</v>
      </c>
      <c r="AG28" s="14">
        <v>66.62520043099468</v>
      </c>
      <c r="AH28" s="14">
        <v>32.898814933612634</v>
      </c>
      <c r="AI28" s="14">
        <v>1699.5971341219993</v>
      </c>
      <c r="AJ28" s="14">
        <v>2636.715709920397</v>
      </c>
      <c r="AK28" s="14">
        <v>8031.572474843617</v>
      </c>
      <c r="AL28" s="14">
        <v>61.4409454032948</v>
      </c>
      <c r="AM28" s="14">
        <v>24.84716016486045</v>
      </c>
      <c r="AN28" s="14">
        <v>0</v>
      </c>
      <c r="AO28" s="14">
        <v>427171.79295672366</v>
      </c>
      <c r="AP28" s="14">
        <v>0.016936566428000788</v>
      </c>
      <c r="AQ28" s="14">
        <v>2782.1232257737756</v>
      </c>
      <c r="AR28" s="14">
        <v>0</v>
      </c>
      <c r="AS28" s="14">
        <v>0</v>
      </c>
      <c r="AT28" s="14">
        <v>186.03889508770314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0.31563644530173895</v>
      </c>
      <c r="BA28" s="14">
        <v>343.21364512317683</v>
      </c>
      <c r="BB28" s="14">
        <v>0</v>
      </c>
      <c r="BC28" s="14">
        <v>28.455921261188983</v>
      </c>
      <c r="BD28" s="14">
        <v>0</v>
      </c>
      <c r="BE28" s="14">
        <v>0</v>
      </c>
      <c r="BF28" s="14">
        <v>0</v>
      </c>
      <c r="BG28" s="14">
        <v>330.06006644659544</v>
      </c>
      <c r="BH28" s="14">
        <v>0</v>
      </c>
      <c r="BI28" s="14">
        <v>0</v>
      </c>
      <c r="BJ28" s="14">
        <v>718.9764670032012</v>
      </c>
      <c r="BK28" s="14">
        <v>38.7005594219222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109.71693656642776</v>
      </c>
      <c r="BR28" s="14">
        <v>343.75093106356246</v>
      </c>
      <c r="BS28" s="14">
        <v>35.1</v>
      </c>
      <c r="BT28" s="14">
        <v>32.85449348101114</v>
      </c>
      <c r="BU28" s="14">
        <v>0</v>
      </c>
      <c r="BV28" s="14">
        <v>0</v>
      </c>
      <c r="BW28" s="14">
        <v>2.7897251411992836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71.3</v>
      </c>
      <c r="CD28" s="14">
        <v>0</v>
      </c>
      <c r="CE28" s="14">
        <v>0</v>
      </c>
      <c r="CF28" s="14">
        <v>10914.938110943851</v>
      </c>
      <c r="CG28" s="15">
        <f t="shared" si="0"/>
        <v>588961.0989926403</v>
      </c>
      <c r="CH28" s="14">
        <v>0</v>
      </c>
      <c r="CI28" s="14">
        <v>0</v>
      </c>
      <c r="CJ28" s="14">
        <v>0</v>
      </c>
      <c r="CK28" s="14">
        <v>0</v>
      </c>
      <c r="CL28" s="14">
        <v>14180.56848931272</v>
      </c>
      <c r="CM28" s="14">
        <v>0</v>
      </c>
      <c r="CN28" s="14">
        <v>106752.62699027034</v>
      </c>
      <c r="CO28" s="15">
        <f t="shared" si="1"/>
        <v>709894.2944722234</v>
      </c>
      <c r="CP28" s="14">
        <v>-514273.337752839</v>
      </c>
      <c r="CQ28" s="14">
        <v>0</v>
      </c>
      <c r="CR28" s="27">
        <f t="shared" si="2"/>
        <v>195620.95671938435</v>
      </c>
      <c r="CS28" s="3"/>
      <c r="CT28" s="3"/>
    </row>
    <row r="29" spans="2:98" ht="45">
      <c r="B29" s="28" t="s">
        <v>21</v>
      </c>
      <c r="C29" s="13">
        <v>25</v>
      </c>
      <c r="D29" s="14">
        <v>3939.445090740441</v>
      </c>
      <c r="E29" s="14">
        <v>38.68382213482498</v>
      </c>
      <c r="F29" s="14">
        <v>0</v>
      </c>
      <c r="G29" s="14">
        <v>0</v>
      </c>
      <c r="H29" s="14">
        <v>16068.446382026734</v>
      </c>
      <c r="I29" s="14">
        <v>0</v>
      </c>
      <c r="J29" s="14">
        <v>0</v>
      </c>
      <c r="K29" s="14">
        <v>1054.5594804066545</v>
      </c>
      <c r="L29" s="14">
        <v>851.0771809825181</v>
      </c>
      <c r="M29" s="14">
        <v>567.6551547843692</v>
      </c>
      <c r="N29" s="14">
        <v>0</v>
      </c>
      <c r="O29" s="14">
        <v>0</v>
      </c>
      <c r="P29" s="14">
        <v>3.212006917812405</v>
      </c>
      <c r="Q29" s="14">
        <v>0</v>
      </c>
      <c r="R29" s="14">
        <v>26</v>
      </c>
      <c r="S29" s="14">
        <v>0</v>
      </c>
      <c r="T29" s="14">
        <v>2.4727832903617366</v>
      </c>
      <c r="U29" s="14">
        <v>3.25839737679146</v>
      </c>
      <c r="V29" s="14">
        <v>985.696536237451</v>
      </c>
      <c r="W29" s="14">
        <v>0</v>
      </c>
      <c r="X29" s="14">
        <v>266.9661548434081</v>
      </c>
      <c r="Y29" s="14">
        <v>604.1805234214969</v>
      </c>
      <c r="Z29" s="14">
        <v>230.00135632899463</v>
      </c>
      <c r="AA29" s="14">
        <v>266.44608839687766</v>
      </c>
      <c r="AB29" s="14">
        <v>1148.8247338836482</v>
      </c>
      <c r="AC29" s="14">
        <v>1126.4273772178483</v>
      </c>
      <c r="AD29" s="14">
        <v>6215.915495338933</v>
      </c>
      <c r="AE29" s="14">
        <v>0</v>
      </c>
      <c r="AF29" s="14">
        <v>298.78580198886397</v>
      </c>
      <c r="AG29" s="14">
        <v>14.99890200008792</v>
      </c>
      <c r="AH29" s="14">
        <v>3.6438894707116263</v>
      </c>
      <c r="AI29" s="14">
        <v>1410.59101736707</v>
      </c>
      <c r="AJ29" s="14">
        <v>1820.1821259203468</v>
      </c>
      <c r="AK29" s="14">
        <v>839.0922536881646</v>
      </c>
      <c r="AL29" s="14">
        <v>5.936981178985612</v>
      </c>
      <c r="AM29" s="14">
        <v>0</v>
      </c>
      <c r="AN29" s="14">
        <v>0</v>
      </c>
      <c r="AO29" s="14">
        <v>42974.6452938972</v>
      </c>
      <c r="AP29" s="14">
        <v>4480.69264976285</v>
      </c>
      <c r="AQ29" s="14">
        <v>2547.395282787146</v>
      </c>
      <c r="AR29" s="14">
        <v>0</v>
      </c>
      <c r="AS29" s="14">
        <v>0</v>
      </c>
      <c r="AT29" s="14">
        <v>193.48167213166474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1668.8884107725644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300.5299360787208</v>
      </c>
      <c r="BH29" s="14">
        <v>0</v>
      </c>
      <c r="BI29" s="14">
        <v>3.641866744592384</v>
      </c>
      <c r="BJ29" s="14">
        <v>8160.35442688607</v>
      </c>
      <c r="BK29" s="14">
        <v>5.347240765793161</v>
      </c>
      <c r="BL29" s="14">
        <v>36.7597460521283</v>
      </c>
      <c r="BM29" s="14">
        <v>0</v>
      </c>
      <c r="BN29" s="14">
        <v>0.004861986840435836</v>
      </c>
      <c r="BO29" s="14">
        <v>0</v>
      </c>
      <c r="BP29" s="14">
        <v>0</v>
      </c>
      <c r="BQ29" s="14">
        <v>0</v>
      </c>
      <c r="BR29" s="14">
        <v>226.49913911794766</v>
      </c>
      <c r="BS29" s="14">
        <v>0.7114251297830813</v>
      </c>
      <c r="BT29" s="14">
        <v>19.33058011612134</v>
      </c>
      <c r="BU29" s="14">
        <v>41.71535002711774</v>
      </c>
      <c r="BV29" s="14">
        <v>1001.92601952005</v>
      </c>
      <c r="BW29" s="14">
        <v>194.70390855091958</v>
      </c>
      <c r="BX29" s="14">
        <v>0</v>
      </c>
      <c r="BY29" s="14">
        <v>0</v>
      </c>
      <c r="BZ29" s="14">
        <v>0</v>
      </c>
      <c r="CA29" s="14">
        <v>434.8346955065627</v>
      </c>
      <c r="CB29" s="14">
        <v>0</v>
      </c>
      <c r="CC29" s="14">
        <v>12.583904658739268</v>
      </c>
      <c r="CD29" s="14">
        <v>6.819419019172762</v>
      </c>
      <c r="CE29" s="14">
        <v>4.362546642158949</v>
      </c>
      <c r="CF29" s="14">
        <v>5645.99383143333</v>
      </c>
      <c r="CG29" s="15">
        <f t="shared" si="0"/>
        <v>105753.72174353087</v>
      </c>
      <c r="CH29" s="14">
        <v>7274.779985257699</v>
      </c>
      <c r="CI29" s="14">
        <v>0</v>
      </c>
      <c r="CJ29" s="14">
        <v>0</v>
      </c>
      <c r="CK29" s="14">
        <v>254421.85981744298</v>
      </c>
      <c r="CL29" s="14">
        <v>119.82057086935522</v>
      </c>
      <c r="CM29" s="14">
        <v>0</v>
      </c>
      <c r="CN29" s="14">
        <v>5268.599705372296</v>
      </c>
      <c r="CO29" s="15">
        <f t="shared" si="1"/>
        <v>372838.7818224732</v>
      </c>
      <c r="CP29" s="14">
        <v>-279093.995365496</v>
      </c>
      <c r="CQ29" s="14">
        <v>0</v>
      </c>
      <c r="CR29" s="27">
        <f t="shared" si="2"/>
        <v>93744.78645697719</v>
      </c>
      <c r="CS29" s="3"/>
      <c r="CT29" s="3"/>
    </row>
    <row r="30" spans="2:98" ht="30">
      <c r="B30" s="28" t="s">
        <v>22</v>
      </c>
      <c r="C30" s="13">
        <v>26</v>
      </c>
      <c r="D30" s="14">
        <v>181.74203076852197</v>
      </c>
      <c r="E30" s="14">
        <v>0.49053297898606996</v>
      </c>
      <c r="F30" s="14">
        <v>153.02319370538896</v>
      </c>
      <c r="G30" s="14">
        <v>0</v>
      </c>
      <c r="H30" s="14">
        <v>482.5262657087627</v>
      </c>
      <c r="I30" s="14">
        <v>0</v>
      </c>
      <c r="J30" s="14">
        <v>2.185368652973863</v>
      </c>
      <c r="K30" s="14">
        <v>353.83085631507043</v>
      </c>
      <c r="L30" s="14">
        <v>6126.18077906937</v>
      </c>
      <c r="M30" s="14">
        <v>22.91833511161136</v>
      </c>
      <c r="N30" s="14">
        <v>0</v>
      </c>
      <c r="O30" s="14">
        <v>0</v>
      </c>
      <c r="P30" s="14">
        <v>1.5487123585675286</v>
      </c>
      <c r="Q30" s="14">
        <v>0</v>
      </c>
      <c r="R30" s="14">
        <v>0</v>
      </c>
      <c r="S30" s="14">
        <v>0</v>
      </c>
      <c r="T30" s="14">
        <v>161.1180186514082</v>
      </c>
      <c r="U30" s="14">
        <v>45.19553995793025</v>
      </c>
      <c r="V30" s="14">
        <v>18.29059342887835</v>
      </c>
      <c r="W30" s="14">
        <v>-0.039711767853820135</v>
      </c>
      <c r="X30" s="14">
        <v>4.679668207273753</v>
      </c>
      <c r="Y30" s="14">
        <v>10.466975860198598</v>
      </c>
      <c r="Z30" s="14">
        <v>9.011557566521187</v>
      </c>
      <c r="AA30" s="14">
        <v>62.52331184619802</v>
      </c>
      <c r="AB30" s="14">
        <v>12394.172374772628</v>
      </c>
      <c r="AC30" s="14">
        <v>11617.60449601034</v>
      </c>
      <c r="AD30" s="14">
        <v>391.48623418995</v>
      </c>
      <c r="AE30" s="14">
        <v>0</v>
      </c>
      <c r="AF30" s="14">
        <v>0</v>
      </c>
      <c r="AG30" s="14">
        <v>0</v>
      </c>
      <c r="AH30" s="14">
        <v>0</v>
      </c>
      <c r="AI30" s="14">
        <v>195.720986961422</v>
      </c>
      <c r="AJ30" s="14">
        <v>11408.401470635643</v>
      </c>
      <c r="AK30" s="14">
        <v>186.98577653089043</v>
      </c>
      <c r="AL30" s="14">
        <v>43.88539639349437</v>
      </c>
      <c r="AM30" s="14">
        <v>27.592055256133026</v>
      </c>
      <c r="AN30" s="14">
        <v>0</v>
      </c>
      <c r="AO30" s="14">
        <v>7039.89008715168</v>
      </c>
      <c r="AP30" s="14">
        <v>1281.04785336746</v>
      </c>
      <c r="AQ30" s="14">
        <v>282.438642832429</v>
      </c>
      <c r="AR30" s="14">
        <v>1.68848288090343</v>
      </c>
      <c r="AS30" s="14">
        <v>0</v>
      </c>
      <c r="AT30" s="14">
        <v>1239.0271144383387</v>
      </c>
      <c r="AU30" s="14">
        <v>59.49835395722563</v>
      </c>
      <c r="AV30" s="14">
        <v>2371.178280347041</v>
      </c>
      <c r="AW30" s="14">
        <v>228.12672180385582</v>
      </c>
      <c r="AX30" s="14">
        <v>131.17606506905702</v>
      </c>
      <c r="AY30" s="14">
        <v>276.6039948215455</v>
      </c>
      <c r="AZ30" s="14">
        <v>649.6647347113496</v>
      </c>
      <c r="BA30" s="14">
        <v>8426.288253228087</v>
      </c>
      <c r="BB30" s="14">
        <v>447.6847861098903</v>
      </c>
      <c r="BC30" s="14">
        <v>161.50689668739383</v>
      </c>
      <c r="BD30" s="14">
        <v>318.363139915023</v>
      </c>
      <c r="BE30" s="14">
        <v>172.76195719576017</v>
      </c>
      <c r="BF30" s="14">
        <v>2.4013292313515295</v>
      </c>
      <c r="BG30" s="14">
        <v>112758.64243883533</v>
      </c>
      <c r="BH30" s="14">
        <v>635.2983375114308</v>
      </c>
      <c r="BI30" s="14">
        <v>44.220782505703006</v>
      </c>
      <c r="BJ30" s="14">
        <v>495.04081091960705</v>
      </c>
      <c r="BK30" s="14">
        <v>139.05806609851288</v>
      </c>
      <c r="BL30" s="14">
        <v>187.9475600961378</v>
      </c>
      <c r="BM30" s="14">
        <v>2.48227401430656</v>
      </c>
      <c r="BN30" s="14">
        <v>0.5221352186844764</v>
      </c>
      <c r="BO30" s="14">
        <v>54.2497888323617</v>
      </c>
      <c r="BP30" s="14">
        <v>0</v>
      </c>
      <c r="BQ30" s="14">
        <v>936.8468668724328</v>
      </c>
      <c r="BR30" s="14">
        <v>2284.4330492918643</v>
      </c>
      <c r="BS30" s="14">
        <v>21.0783263624589</v>
      </c>
      <c r="BT30" s="14">
        <v>62.78748989576998</v>
      </c>
      <c r="BU30" s="14">
        <v>11324.0629658381</v>
      </c>
      <c r="BV30" s="14">
        <v>3292.137423840024</v>
      </c>
      <c r="BW30" s="14">
        <v>10617.879401916593</v>
      </c>
      <c r="BX30" s="14">
        <v>1066.6167318298583</v>
      </c>
      <c r="BY30" s="14">
        <v>0.687792813226422</v>
      </c>
      <c r="BZ30" s="14">
        <v>46.045384403748386</v>
      </c>
      <c r="CA30" s="14">
        <v>846.1199171648389</v>
      </c>
      <c r="CB30" s="14">
        <v>489.9462220184165</v>
      </c>
      <c r="CC30" s="14">
        <v>1997.2887519158676</v>
      </c>
      <c r="CD30" s="14">
        <v>112.29312354237238</v>
      </c>
      <c r="CE30" s="14">
        <v>734.7446091680255</v>
      </c>
      <c r="CF30" s="14">
        <v>2618.9944810062343</v>
      </c>
      <c r="CG30" s="15">
        <f t="shared" si="0"/>
        <v>217760.31224483054</v>
      </c>
      <c r="CH30" s="14">
        <v>106294.24997675001</v>
      </c>
      <c r="CI30" s="14">
        <v>0</v>
      </c>
      <c r="CJ30" s="14">
        <v>0</v>
      </c>
      <c r="CK30" s="14">
        <v>194918.34858825785</v>
      </c>
      <c r="CL30" s="14">
        <v>170.5812623362417</v>
      </c>
      <c r="CM30" s="14">
        <v>0</v>
      </c>
      <c r="CN30" s="14">
        <v>12085.5420703345</v>
      </c>
      <c r="CO30" s="15">
        <f t="shared" si="1"/>
        <v>531229.0341425091</v>
      </c>
      <c r="CP30" s="14">
        <v>-458701.672205991</v>
      </c>
      <c r="CQ30" s="14">
        <v>0</v>
      </c>
      <c r="CR30" s="27">
        <f t="shared" si="2"/>
        <v>72527.36193651811</v>
      </c>
      <c r="CS30" s="3"/>
      <c r="CT30" s="3"/>
    </row>
    <row r="31" spans="2:98" ht="15">
      <c r="B31" s="28" t="s">
        <v>23</v>
      </c>
      <c r="C31" s="13">
        <v>27</v>
      </c>
      <c r="D31" s="14">
        <v>16890.7720471607</v>
      </c>
      <c r="E31" s="14">
        <v>0.41459661563074784</v>
      </c>
      <c r="F31" s="14">
        <v>2189.27015466599</v>
      </c>
      <c r="G31" s="14">
        <v>0</v>
      </c>
      <c r="H31" s="14">
        <v>3825.947887383299</v>
      </c>
      <c r="I31" s="14">
        <v>0</v>
      </c>
      <c r="J31" s="14">
        <v>1202.1567079496733</v>
      </c>
      <c r="K31" s="14">
        <v>5284.0806593402</v>
      </c>
      <c r="L31" s="14">
        <v>2660.856019398867</v>
      </c>
      <c r="M31" s="14">
        <v>216.25996369399178</v>
      </c>
      <c r="N31" s="14">
        <v>0</v>
      </c>
      <c r="O31" s="14">
        <v>0</v>
      </c>
      <c r="P31" s="14">
        <v>47.39162973208411</v>
      </c>
      <c r="Q31" s="14">
        <v>0</v>
      </c>
      <c r="R31" s="14">
        <v>168.22616075820002</v>
      </c>
      <c r="S31" s="14">
        <v>0</v>
      </c>
      <c r="T31" s="14">
        <v>47.15439614616486</v>
      </c>
      <c r="U31" s="14">
        <v>2112.5478102401403</v>
      </c>
      <c r="V31" s="14">
        <v>84.07463800347762</v>
      </c>
      <c r="W31" s="14">
        <v>0</v>
      </c>
      <c r="X31" s="14">
        <v>254.56785525482883</v>
      </c>
      <c r="Y31" s="14">
        <v>2316.1888093155612</v>
      </c>
      <c r="Z31" s="14">
        <v>319.7978859359404</v>
      </c>
      <c r="AA31" s="14">
        <v>408.365723934611</v>
      </c>
      <c r="AB31" s="14">
        <v>5792.217045585073</v>
      </c>
      <c r="AC31" s="14">
        <v>71029.27109587015</v>
      </c>
      <c r="AD31" s="14">
        <v>2581.62825220668</v>
      </c>
      <c r="AE31" s="14">
        <v>0</v>
      </c>
      <c r="AF31" s="14">
        <v>0</v>
      </c>
      <c r="AG31" s="14">
        <v>2.6607194347383123</v>
      </c>
      <c r="AH31" s="14">
        <v>193.9947347003964</v>
      </c>
      <c r="AI31" s="14">
        <v>3133.57481083332</v>
      </c>
      <c r="AJ31" s="14">
        <v>16997.923585128574</v>
      </c>
      <c r="AK31" s="14">
        <v>1901.4954313383314</v>
      </c>
      <c r="AL31" s="14">
        <v>73.21583904589507</v>
      </c>
      <c r="AM31" s="14">
        <v>77.86510915719394</v>
      </c>
      <c r="AN31" s="14">
        <v>0</v>
      </c>
      <c r="AO31" s="14">
        <v>51446.0420588375</v>
      </c>
      <c r="AP31" s="14">
        <v>74114.0578049811</v>
      </c>
      <c r="AQ31" s="14">
        <v>3199.88189878346</v>
      </c>
      <c r="AR31" s="14">
        <v>5218.31498971527</v>
      </c>
      <c r="AS31" s="14">
        <v>2783.50539790138</v>
      </c>
      <c r="AT31" s="14">
        <v>698.066043514378</v>
      </c>
      <c r="AU31" s="14">
        <v>22.948099657442775</v>
      </c>
      <c r="AV31" s="14">
        <v>485.09769377206607</v>
      </c>
      <c r="AW31" s="14">
        <v>819.5335174999238</v>
      </c>
      <c r="AX31" s="14">
        <v>25.101579361199278</v>
      </c>
      <c r="AY31" s="14">
        <v>14.674250493502871</v>
      </c>
      <c r="AZ31" s="14">
        <v>203.543771619887</v>
      </c>
      <c r="BA31" s="14">
        <v>4977.15424174489</v>
      </c>
      <c r="BB31" s="14">
        <v>67.08395465660567</v>
      </c>
      <c r="BC31" s="14">
        <v>5484.43279905047</v>
      </c>
      <c r="BD31" s="14">
        <v>0.27128425235571507</v>
      </c>
      <c r="BE31" s="14">
        <v>2.04921561023754</v>
      </c>
      <c r="BF31" s="14">
        <v>0.6973964925772473</v>
      </c>
      <c r="BG31" s="14">
        <v>135786.44163462098</v>
      </c>
      <c r="BH31" s="14">
        <v>0</v>
      </c>
      <c r="BI31" s="14">
        <v>3.5205302586683507</v>
      </c>
      <c r="BJ31" s="14">
        <v>171.08725625923398</v>
      </c>
      <c r="BK31" s="14">
        <v>42.3614150534074</v>
      </c>
      <c r="BL31" s="14">
        <v>175.343727549008</v>
      </c>
      <c r="BM31" s="14">
        <v>0.5064084566003836</v>
      </c>
      <c r="BN31" s="14">
        <v>0.5940390641278491</v>
      </c>
      <c r="BO31" s="14">
        <v>1.9051909116518826</v>
      </c>
      <c r="BP31" s="14">
        <v>0</v>
      </c>
      <c r="BQ31" s="14">
        <v>564.173096033034</v>
      </c>
      <c r="BR31" s="14">
        <v>68.77975136061211</v>
      </c>
      <c r="BS31" s="14">
        <v>176.839402595404</v>
      </c>
      <c r="BT31" s="14">
        <v>47.96594868018947</v>
      </c>
      <c r="BU31" s="14">
        <v>4714.923207658439</v>
      </c>
      <c r="BV31" s="14">
        <v>914.1658283508639</v>
      </c>
      <c r="BW31" s="14">
        <v>2676.5197048621685</v>
      </c>
      <c r="BX31" s="14">
        <v>0</v>
      </c>
      <c r="BY31" s="14">
        <v>0.9609766499257987</v>
      </c>
      <c r="BZ31" s="14">
        <v>16.859043785105488</v>
      </c>
      <c r="CA31" s="14">
        <v>52.29084868969994</v>
      </c>
      <c r="CB31" s="14">
        <v>14.17959724371353</v>
      </c>
      <c r="CC31" s="14">
        <v>272.23539665936494</v>
      </c>
      <c r="CD31" s="14">
        <v>17.823118554221516</v>
      </c>
      <c r="CE31" s="14">
        <v>278.3686868747742</v>
      </c>
      <c r="CF31" s="14">
        <v>1508.1299609608714</v>
      </c>
      <c r="CG31" s="15">
        <f t="shared" si="0"/>
        <v>436880.350337906</v>
      </c>
      <c r="CH31" s="14">
        <v>162680.604165582</v>
      </c>
      <c r="CI31" s="14">
        <v>0</v>
      </c>
      <c r="CJ31" s="14">
        <v>0</v>
      </c>
      <c r="CK31" s="14">
        <v>280329.262557515</v>
      </c>
      <c r="CL31" s="14">
        <v>152.26923274833098</v>
      </c>
      <c r="CM31" s="14">
        <v>0</v>
      </c>
      <c r="CN31" s="14">
        <v>24600.064879430738</v>
      </c>
      <c r="CO31" s="15">
        <f t="shared" si="1"/>
        <v>904642.551173182</v>
      </c>
      <c r="CP31" s="14">
        <v>-733061.7975064759</v>
      </c>
      <c r="CQ31" s="14">
        <v>0</v>
      </c>
      <c r="CR31" s="27">
        <f t="shared" si="2"/>
        <v>171580.75366670603</v>
      </c>
      <c r="CS31" s="3"/>
      <c r="CT31" s="3"/>
    </row>
    <row r="32" spans="2:98" ht="30">
      <c r="B32" s="28" t="s">
        <v>24</v>
      </c>
      <c r="C32" s="13">
        <v>28</v>
      </c>
      <c r="D32" s="14">
        <v>37393.990688032995</v>
      </c>
      <c r="E32" s="14">
        <v>8.030620307165135</v>
      </c>
      <c r="F32" s="14">
        <v>1345.1684253219291</v>
      </c>
      <c r="G32" s="14">
        <v>0</v>
      </c>
      <c r="H32" s="14">
        <v>9951.289973856427</v>
      </c>
      <c r="I32" s="14">
        <v>0</v>
      </c>
      <c r="J32" s="14">
        <v>5241.708045590908</v>
      </c>
      <c r="K32" s="14">
        <v>52708.5020244174</v>
      </c>
      <c r="L32" s="14">
        <v>12910.771716221832</v>
      </c>
      <c r="M32" s="14">
        <v>411.938491008581</v>
      </c>
      <c r="N32" s="14">
        <v>0</v>
      </c>
      <c r="O32" s="14">
        <v>137.11501698073405</v>
      </c>
      <c r="P32" s="14">
        <v>1068.188653926471</v>
      </c>
      <c r="Q32" s="14">
        <v>0</v>
      </c>
      <c r="R32" s="14">
        <v>2.07400193363314</v>
      </c>
      <c r="S32" s="14">
        <v>0</v>
      </c>
      <c r="T32" s="14">
        <v>86.7686446447767</v>
      </c>
      <c r="U32" s="14">
        <v>351.09732430471934</v>
      </c>
      <c r="V32" s="14">
        <v>171.11050604537098</v>
      </c>
      <c r="W32" s="14">
        <v>0</v>
      </c>
      <c r="X32" s="14">
        <v>983.751996183454</v>
      </c>
      <c r="Y32" s="14">
        <v>2636.0294856813935</v>
      </c>
      <c r="Z32" s="14">
        <v>0</v>
      </c>
      <c r="AA32" s="14">
        <v>2743.174751774114</v>
      </c>
      <c r="AB32" s="14">
        <v>685.2608430352683</v>
      </c>
      <c r="AC32" s="14">
        <v>807.4136813288544</v>
      </c>
      <c r="AD32" s="14">
        <v>1903.30625312789</v>
      </c>
      <c r="AE32" s="14">
        <v>0</v>
      </c>
      <c r="AF32" s="14">
        <v>380.9598063956162</v>
      </c>
      <c r="AG32" s="14">
        <v>1615.132702291943</v>
      </c>
      <c r="AH32" s="14">
        <v>3.493490044788884</v>
      </c>
      <c r="AI32" s="14">
        <v>2346.343312231466</v>
      </c>
      <c r="AJ32" s="14">
        <v>8135.622783985177</v>
      </c>
      <c r="AK32" s="14">
        <v>3429.018695207565</v>
      </c>
      <c r="AL32" s="14">
        <v>79.65383554675009</v>
      </c>
      <c r="AM32" s="14">
        <v>843.671778335977</v>
      </c>
      <c r="AN32" s="14">
        <v>23.531234649156875</v>
      </c>
      <c r="AO32" s="14">
        <v>64422.750624696106</v>
      </c>
      <c r="AP32" s="14">
        <v>5682.354068694366</v>
      </c>
      <c r="AQ32" s="14">
        <v>8902.49396456854</v>
      </c>
      <c r="AR32" s="14">
        <v>23753.62939017906</v>
      </c>
      <c r="AS32" s="14">
        <v>427.0242742696759</v>
      </c>
      <c r="AT32" s="14">
        <v>20301.13906150949</v>
      </c>
      <c r="AU32" s="14">
        <v>19.13476588268822</v>
      </c>
      <c r="AV32" s="14">
        <v>534.0152965735952</v>
      </c>
      <c r="AW32" s="14">
        <v>754.2391563292888</v>
      </c>
      <c r="AX32" s="14">
        <v>147.0510710802</v>
      </c>
      <c r="AY32" s="14">
        <v>0.9579294089449912</v>
      </c>
      <c r="AZ32" s="14">
        <v>116.34843457902284</v>
      </c>
      <c r="BA32" s="14">
        <v>3901.4838977351196</v>
      </c>
      <c r="BB32" s="14">
        <v>3010.4868320027304</v>
      </c>
      <c r="BC32" s="14">
        <v>96.95577156309031</v>
      </c>
      <c r="BD32" s="14">
        <v>240.729653443021</v>
      </c>
      <c r="BE32" s="14">
        <v>0.2693489472880355</v>
      </c>
      <c r="BF32" s="14">
        <v>7.2394543322509435</v>
      </c>
      <c r="BG32" s="14">
        <v>2.4913127648548876</v>
      </c>
      <c r="BH32" s="14">
        <v>0</v>
      </c>
      <c r="BI32" s="14">
        <v>328.7218063891993</v>
      </c>
      <c r="BJ32" s="14">
        <v>4818.194830226105</v>
      </c>
      <c r="BK32" s="14">
        <v>212.840422713406</v>
      </c>
      <c r="BL32" s="14">
        <v>7.999122072145913</v>
      </c>
      <c r="BM32" s="14">
        <v>0.17365027486858453</v>
      </c>
      <c r="BN32" s="14">
        <v>0.2841069146888695</v>
      </c>
      <c r="BO32" s="14">
        <v>0</v>
      </c>
      <c r="BP32" s="14">
        <v>0</v>
      </c>
      <c r="BQ32" s="14">
        <v>6.857060716574185</v>
      </c>
      <c r="BR32" s="14">
        <v>350.511891943673</v>
      </c>
      <c r="BS32" s="14">
        <v>16.439475368676852</v>
      </c>
      <c r="BT32" s="14">
        <v>75.3355176796245</v>
      </c>
      <c r="BU32" s="14">
        <v>117066.62341610999</v>
      </c>
      <c r="BV32" s="14">
        <v>3848.7443366037182</v>
      </c>
      <c r="BW32" s="14">
        <v>4419.559259833371</v>
      </c>
      <c r="BX32" s="14">
        <v>0</v>
      </c>
      <c r="BY32" s="14">
        <v>0</v>
      </c>
      <c r="BZ32" s="14">
        <v>10.9</v>
      </c>
      <c r="CA32" s="14">
        <v>3652.86028951526</v>
      </c>
      <c r="CB32" s="14">
        <v>10.462666977344199</v>
      </c>
      <c r="CC32" s="14">
        <v>366.45147883592114</v>
      </c>
      <c r="CD32" s="14">
        <v>482.13045378694517</v>
      </c>
      <c r="CE32" s="14">
        <v>4058.185483557969</v>
      </c>
      <c r="CF32" s="14">
        <v>987.9102725706467</v>
      </c>
      <c r="CG32" s="15">
        <f t="shared" si="0"/>
        <v>421446.098633062</v>
      </c>
      <c r="CH32" s="14">
        <v>0</v>
      </c>
      <c r="CI32" s="14">
        <v>0</v>
      </c>
      <c r="CJ32" s="14">
        <v>0</v>
      </c>
      <c r="CK32" s="14">
        <v>1348342.02465714</v>
      </c>
      <c r="CL32" s="14">
        <v>96</v>
      </c>
      <c r="CM32" s="14">
        <v>0</v>
      </c>
      <c r="CN32" s="14">
        <v>19416.123647810127</v>
      </c>
      <c r="CO32" s="15">
        <f t="shared" si="1"/>
        <v>1789300.2469380123</v>
      </c>
      <c r="CP32" s="14">
        <v>-1632635.83863187</v>
      </c>
      <c r="CQ32" s="14">
        <v>0</v>
      </c>
      <c r="CR32" s="27">
        <f t="shared" si="2"/>
        <v>156664.40830614232</v>
      </c>
      <c r="CS32" s="3"/>
      <c r="CT32" s="3"/>
    </row>
    <row r="33" spans="2:98" ht="30">
      <c r="B33" s="28" t="s">
        <v>25</v>
      </c>
      <c r="C33" s="13">
        <v>29</v>
      </c>
      <c r="D33" s="14">
        <v>20054.860636666865</v>
      </c>
      <c r="E33" s="14">
        <v>14.240181928661134</v>
      </c>
      <c r="F33" s="14">
        <v>1820.94237816071</v>
      </c>
      <c r="G33" s="14">
        <v>0</v>
      </c>
      <c r="H33" s="14">
        <v>1732.43197498064</v>
      </c>
      <c r="I33" s="14">
        <v>0</v>
      </c>
      <c r="J33" s="14">
        <v>190.97507861470427</v>
      </c>
      <c r="K33" s="14">
        <v>377.939064566973</v>
      </c>
      <c r="L33" s="14">
        <v>3061.151624619043</v>
      </c>
      <c r="M33" s="14">
        <v>358.8736641893023</v>
      </c>
      <c r="N33" s="14">
        <v>37.8</v>
      </c>
      <c r="O33" s="14">
        <v>62.631804009108635</v>
      </c>
      <c r="P33" s="14">
        <v>0</v>
      </c>
      <c r="Q33" s="14">
        <v>0</v>
      </c>
      <c r="R33" s="14">
        <v>0</v>
      </c>
      <c r="S33" s="14">
        <v>0</v>
      </c>
      <c r="T33" s="14">
        <v>492.0783564791543</v>
      </c>
      <c r="U33" s="14">
        <v>4.638674854094475</v>
      </c>
      <c r="V33" s="14">
        <v>34.39303790206988</v>
      </c>
      <c r="W33" s="14">
        <v>0</v>
      </c>
      <c r="X33" s="14">
        <v>10.58246264425998</v>
      </c>
      <c r="Y33" s="14">
        <v>1376.7026724395284</v>
      </c>
      <c r="Z33" s="14">
        <v>15.60097073594744</v>
      </c>
      <c r="AA33" s="14">
        <v>0</v>
      </c>
      <c r="AB33" s="14">
        <v>22.75734888066639</v>
      </c>
      <c r="AC33" s="14">
        <v>0</v>
      </c>
      <c r="AD33" s="14">
        <v>28771.821605408102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484.78286885023573</v>
      </c>
      <c r="AK33" s="14">
        <v>337.77515062093977</v>
      </c>
      <c r="AL33" s="14">
        <v>322.72731017952435</v>
      </c>
      <c r="AM33" s="14">
        <v>0.7268792776063118</v>
      </c>
      <c r="AN33" s="14">
        <v>27.01422910508337</v>
      </c>
      <c r="AO33" s="14">
        <v>4601.21937370043</v>
      </c>
      <c r="AP33" s="14">
        <v>51779.019902194035</v>
      </c>
      <c r="AQ33" s="14">
        <v>36569.4740110703</v>
      </c>
      <c r="AR33" s="14">
        <v>20.385502032130585</v>
      </c>
      <c r="AS33" s="14">
        <v>947.2645066551638</v>
      </c>
      <c r="AT33" s="14">
        <v>12814.1589391204</v>
      </c>
      <c r="AU33" s="14">
        <v>4.725420555008651</v>
      </c>
      <c r="AV33" s="14">
        <v>233.4048119949961</v>
      </c>
      <c r="AW33" s="14">
        <v>2121.302193289828</v>
      </c>
      <c r="AX33" s="14">
        <v>23.294706587825722</v>
      </c>
      <c r="AY33" s="14">
        <v>3.7103168713133523</v>
      </c>
      <c r="AZ33" s="14">
        <v>34.62487873198312</v>
      </c>
      <c r="BA33" s="14">
        <v>290.4351568790558</v>
      </c>
      <c r="BB33" s="14">
        <v>0</v>
      </c>
      <c r="BC33" s="14">
        <v>7.003813402479744</v>
      </c>
      <c r="BD33" s="14">
        <v>243.09305691297018</v>
      </c>
      <c r="BE33" s="14">
        <v>387.958555384367</v>
      </c>
      <c r="BF33" s="14">
        <v>0</v>
      </c>
      <c r="BG33" s="14">
        <v>6829.317209130987</v>
      </c>
      <c r="BH33" s="14">
        <v>0</v>
      </c>
      <c r="BI33" s="14">
        <v>31.70253650858203</v>
      </c>
      <c r="BJ33" s="14">
        <v>4011.72986023871</v>
      </c>
      <c r="BK33" s="14">
        <v>198.5354150590008</v>
      </c>
      <c r="BL33" s="14">
        <v>32.05655540289324</v>
      </c>
      <c r="BM33" s="14">
        <v>0</v>
      </c>
      <c r="BN33" s="14">
        <v>1.3810040032004112</v>
      </c>
      <c r="BO33" s="14">
        <v>2535.40343452921</v>
      </c>
      <c r="BP33" s="14">
        <v>0</v>
      </c>
      <c r="BQ33" s="14">
        <v>0</v>
      </c>
      <c r="BR33" s="14">
        <v>528.339091513466</v>
      </c>
      <c r="BS33" s="14">
        <v>1021.9387107160901</v>
      </c>
      <c r="BT33" s="14">
        <v>92.88113979606094</v>
      </c>
      <c r="BU33" s="14">
        <v>1071.4998643907873</v>
      </c>
      <c r="BV33" s="14">
        <v>1598.6051416656119</v>
      </c>
      <c r="BW33" s="14">
        <v>10684.636748303352</v>
      </c>
      <c r="BX33" s="14">
        <v>3680.2689500050237</v>
      </c>
      <c r="BY33" s="14">
        <v>0</v>
      </c>
      <c r="BZ33" s="14">
        <v>0</v>
      </c>
      <c r="CA33" s="14">
        <v>55.449243522418556</v>
      </c>
      <c r="CB33" s="14">
        <v>0</v>
      </c>
      <c r="CC33" s="14">
        <v>86.61976206823029</v>
      </c>
      <c r="CD33" s="14">
        <v>252.69291210501268</v>
      </c>
      <c r="CE33" s="14">
        <v>0</v>
      </c>
      <c r="CF33" s="14">
        <v>208.72381034270958</v>
      </c>
      <c r="CG33" s="15">
        <f t="shared" si="0"/>
        <v>202616.30450979684</v>
      </c>
      <c r="CH33" s="14">
        <v>61901.015549787095</v>
      </c>
      <c r="CI33" s="14">
        <v>0</v>
      </c>
      <c r="CJ33" s="14">
        <v>0</v>
      </c>
      <c r="CK33" s="14">
        <v>322583.77507906576</v>
      </c>
      <c r="CL33" s="14">
        <v>133.02214111274756</v>
      </c>
      <c r="CM33" s="14">
        <v>0</v>
      </c>
      <c r="CN33" s="14">
        <v>2073.0605074104215</v>
      </c>
      <c r="CO33" s="15">
        <f t="shared" si="1"/>
        <v>589307.1777871728</v>
      </c>
      <c r="CP33" s="14">
        <v>-585533.1586256039</v>
      </c>
      <c r="CQ33" s="14">
        <v>0</v>
      </c>
      <c r="CR33" s="27">
        <f t="shared" si="2"/>
        <v>3774.0191615689546</v>
      </c>
      <c r="CS33" s="3"/>
      <c r="CT33" s="3"/>
    </row>
    <row r="34" spans="2:98" ht="30">
      <c r="B34" s="28" t="s">
        <v>26</v>
      </c>
      <c r="C34" s="13">
        <v>30</v>
      </c>
      <c r="D34" s="14">
        <v>15541.314049434353</v>
      </c>
      <c r="E34" s="14">
        <v>187.120617951873</v>
      </c>
      <c r="F34" s="14">
        <v>5643.942783343031</v>
      </c>
      <c r="G34" s="14">
        <v>0</v>
      </c>
      <c r="H34" s="14">
        <v>21719.9464953017</v>
      </c>
      <c r="I34" s="14">
        <v>20.2</v>
      </c>
      <c r="J34" s="14">
        <v>10.16890334525145</v>
      </c>
      <c r="K34" s="14">
        <v>1681.35395213258</v>
      </c>
      <c r="L34" s="14">
        <v>2087.1181559531537</v>
      </c>
      <c r="M34" s="14">
        <v>37.279872737657826</v>
      </c>
      <c r="N34" s="14">
        <v>0</v>
      </c>
      <c r="O34" s="14">
        <v>93.90981237684173</v>
      </c>
      <c r="P34" s="14">
        <v>176.19336310494467</v>
      </c>
      <c r="Q34" s="14">
        <v>0</v>
      </c>
      <c r="R34" s="14">
        <v>90</v>
      </c>
      <c r="S34" s="14">
        <v>0</v>
      </c>
      <c r="T34" s="14">
        <v>494.6023408912477</v>
      </c>
      <c r="U34" s="14">
        <v>0</v>
      </c>
      <c r="V34" s="14">
        <v>46.83968058249187</v>
      </c>
      <c r="W34" s="14">
        <v>0</v>
      </c>
      <c r="X34" s="14">
        <v>0.2911138545044353</v>
      </c>
      <c r="Y34" s="14">
        <v>890.8531812918209</v>
      </c>
      <c r="Z34" s="14">
        <v>29.3</v>
      </c>
      <c r="AA34" s="14">
        <v>0</v>
      </c>
      <c r="AB34" s="14">
        <v>61.94079954736694</v>
      </c>
      <c r="AC34" s="14">
        <v>0</v>
      </c>
      <c r="AD34" s="14">
        <v>2382.81080206826</v>
      </c>
      <c r="AE34" s="14">
        <v>0</v>
      </c>
      <c r="AF34" s="14">
        <v>947.37448339109</v>
      </c>
      <c r="AG34" s="14">
        <v>0</v>
      </c>
      <c r="AH34" s="14">
        <v>9.176424120233342</v>
      </c>
      <c r="AI34" s="14">
        <v>427.3658576017022</v>
      </c>
      <c r="AJ34" s="14">
        <v>4567.628975476824</v>
      </c>
      <c r="AK34" s="14">
        <v>28.925451759286684</v>
      </c>
      <c r="AL34" s="14">
        <v>68.12719161562374</v>
      </c>
      <c r="AM34" s="14">
        <v>0</v>
      </c>
      <c r="AN34" s="14">
        <v>0</v>
      </c>
      <c r="AO34" s="14">
        <v>9253.505452392263</v>
      </c>
      <c r="AP34" s="14">
        <v>50522.8588926985</v>
      </c>
      <c r="AQ34" s="14">
        <v>13686.1433459393</v>
      </c>
      <c r="AR34" s="14">
        <v>6231.7969595041</v>
      </c>
      <c r="AS34" s="14">
        <v>28198.11982640269</v>
      </c>
      <c r="AT34" s="14">
        <v>30523.11795408649</v>
      </c>
      <c r="AU34" s="14">
        <v>0.2624174758443671</v>
      </c>
      <c r="AV34" s="14">
        <v>85.35756167832443</v>
      </c>
      <c r="AW34" s="14">
        <v>866.2621191971912</v>
      </c>
      <c r="AX34" s="14">
        <v>0</v>
      </c>
      <c r="AY34" s="14">
        <v>0</v>
      </c>
      <c r="AZ34" s="14">
        <v>51.07117583674131</v>
      </c>
      <c r="BA34" s="14">
        <v>1315.099322741187</v>
      </c>
      <c r="BB34" s="14">
        <v>56.494500445684395</v>
      </c>
      <c r="BC34" s="14">
        <v>0</v>
      </c>
      <c r="BD34" s="14">
        <v>50.7749376174487</v>
      </c>
      <c r="BE34" s="14">
        <v>4</v>
      </c>
      <c r="BF34" s="14">
        <v>4.0847005202360585</v>
      </c>
      <c r="BG34" s="14">
        <v>25.7</v>
      </c>
      <c r="BH34" s="14">
        <v>0</v>
      </c>
      <c r="BI34" s="14">
        <v>0</v>
      </c>
      <c r="BJ34" s="14">
        <v>1037.9401327300234</v>
      </c>
      <c r="BK34" s="14">
        <v>4.998073273974304</v>
      </c>
      <c r="BL34" s="14">
        <v>0</v>
      </c>
      <c r="BM34" s="14">
        <v>0</v>
      </c>
      <c r="BN34" s="14">
        <v>0.07730503075347032</v>
      </c>
      <c r="BO34" s="14">
        <v>33.80581484436715</v>
      </c>
      <c r="BP34" s="14">
        <v>0</v>
      </c>
      <c r="BQ34" s="14">
        <v>0.9270896290948086</v>
      </c>
      <c r="BR34" s="14">
        <v>45.01637779417025</v>
      </c>
      <c r="BS34" s="14">
        <v>16.127077807874485</v>
      </c>
      <c r="BT34" s="14">
        <v>0</v>
      </c>
      <c r="BU34" s="14">
        <v>8782.05529044657</v>
      </c>
      <c r="BV34" s="14">
        <v>269.0865869605682</v>
      </c>
      <c r="BW34" s="14">
        <v>646.9248242311845</v>
      </c>
      <c r="BX34" s="14">
        <v>0</v>
      </c>
      <c r="BY34" s="14">
        <v>0</v>
      </c>
      <c r="BZ34" s="14">
        <v>2.5521398352000335</v>
      </c>
      <c r="CA34" s="14">
        <v>6.8147801029445745</v>
      </c>
      <c r="CB34" s="14">
        <v>0</v>
      </c>
      <c r="CC34" s="14">
        <v>0</v>
      </c>
      <c r="CD34" s="14">
        <v>24.508740248401075</v>
      </c>
      <c r="CE34" s="14">
        <v>0</v>
      </c>
      <c r="CF34" s="14">
        <v>300.66459809234686</v>
      </c>
      <c r="CG34" s="15">
        <f t="shared" si="0"/>
        <v>209289.93230544534</v>
      </c>
      <c r="CH34" s="14">
        <v>10133.470886659</v>
      </c>
      <c r="CI34" s="14">
        <v>4997.597975129805</v>
      </c>
      <c r="CJ34" s="14">
        <v>0</v>
      </c>
      <c r="CK34" s="14">
        <v>694808.5183348404</v>
      </c>
      <c r="CL34" s="14">
        <v>0</v>
      </c>
      <c r="CM34" s="14">
        <v>0</v>
      </c>
      <c r="CN34" s="14">
        <v>3078.8823340273843</v>
      </c>
      <c r="CO34" s="15">
        <f t="shared" si="1"/>
        <v>922308.401836102</v>
      </c>
      <c r="CP34" s="14">
        <v>-912037.0401246613</v>
      </c>
      <c r="CQ34" s="14">
        <v>0</v>
      </c>
      <c r="CR34" s="27">
        <f t="shared" si="2"/>
        <v>10271.361711440724</v>
      </c>
      <c r="CS34" s="3"/>
      <c r="CT34" s="3"/>
    </row>
    <row r="35" spans="2:98" ht="15">
      <c r="B35" s="28" t="s">
        <v>27</v>
      </c>
      <c r="C35" s="13">
        <v>31</v>
      </c>
      <c r="D35" s="14">
        <v>541.7297524197315</v>
      </c>
      <c r="E35" s="14">
        <v>0</v>
      </c>
      <c r="F35" s="14">
        <v>650.8203225619488</v>
      </c>
      <c r="G35" s="14">
        <v>0</v>
      </c>
      <c r="H35" s="14">
        <v>1409.2565878221226</v>
      </c>
      <c r="I35" s="14">
        <v>1.4</v>
      </c>
      <c r="J35" s="14">
        <v>0.9248487147988647</v>
      </c>
      <c r="K35" s="14">
        <v>482.632157266579</v>
      </c>
      <c r="L35" s="14">
        <v>47.511274511057174</v>
      </c>
      <c r="M35" s="14">
        <v>88.24253810061752</v>
      </c>
      <c r="N35" s="14">
        <v>0</v>
      </c>
      <c r="O35" s="14">
        <v>8.052921143307524</v>
      </c>
      <c r="P35" s="14">
        <v>23.66952216043707</v>
      </c>
      <c r="Q35" s="14">
        <v>0</v>
      </c>
      <c r="R35" s="14">
        <v>55.2</v>
      </c>
      <c r="S35" s="14">
        <v>0</v>
      </c>
      <c r="T35" s="14">
        <v>55.18033016911016</v>
      </c>
      <c r="U35" s="14">
        <v>0</v>
      </c>
      <c r="V35" s="14">
        <v>4.885373291667727</v>
      </c>
      <c r="W35" s="14">
        <v>3.505534333385342</v>
      </c>
      <c r="X35" s="14">
        <v>48.92844565695451</v>
      </c>
      <c r="Y35" s="14">
        <v>0</v>
      </c>
      <c r="Z35" s="14">
        <v>3.599294326448735</v>
      </c>
      <c r="AA35" s="14">
        <v>0</v>
      </c>
      <c r="AB35" s="14">
        <v>154.65933090421828</v>
      </c>
      <c r="AC35" s="14">
        <v>0</v>
      </c>
      <c r="AD35" s="14">
        <v>48.37769049386974</v>
      </c>
      <c r="AE35" s="14">
        <v>0</v>
      </c>
      <c r="AF35" s="14">
        <v>90.08777278480322</v>
      </c>
      <c r="AG35" s="14">
        <v>13845.3393867144</v>
      </c>
      <c r="AH35" s="14">
        <v>9.492423454423204</v>
      </c>
      <c r="AI35" s="14">
        <v>34.343780211770145</v>
      </c>
      <c r="AJ35" s="14">
        <v>44.45547383499641</v>
      </c>
      <c r="AK35" s="14">
        <v>17.411793049829818</v>
      </c>
      <c r="AL35" s="14">
        <v>53.98986647850815</v>
      </c>
      <c r="AM35" s="14">
        <v>32.37417399692238</v>
      </c>
      <c r="AN35" s="14">
        <v>0</v>
      </c>
      <c r="AO35" s="14">
        <v>401.5383892137996</v>
      </c>
      <c r="AP35" s="14">
        <v>41.50482317232901</v>
      </c>
      <c r="AQ35" s="14">
        <v>132.29664704253992</v>
      </c>
      <c r="AR35" s="14">
        <v>18.239459947394938</v>
      </c>
      <c r="AS35" s="14">
        <v>813.4379214674035</v>
      </c>
      <c r="AT35" s="14">
        <v>18.422575805798793</v>
      </c>
      <c r="AU35" s="14">
        <v>14.276732623350737</v>
      </c>
      <c r="AV35" s="14">
        <v>4329.921386333257</v>
      </c>
      <c r="AW35" s="14">
        <v>852.4726579529349</v>
      </c>
      <c r="AX35" s="14">
        <v>91.01308335910124</v>
      </c>
      <c r="AY35" s="14">
        <v>80.4958438107554</v>
      </c>
      <c r="AZ35" s="14">
        <v>76.29507121921039</v>
      </c>
      <c r="BA35" s="14">
        <v>186.01657079899425</v>
      </c>
      <c r="BB35" s="14">
        <v>79.18465184297094</v>
      </c>
      <c r="BC35" s="14">
        <v>0</v>
      </c>
      <c r="BD35" s="14">
        <v>1851.7843139365</v>
      </c>
      <c r="BE35" s="14">
        <v>277.89093891015165</v>
      </c>
      <c r="BF35" s="14">
        <v>5.265569030367797</v>
      </c>
      <c r="BG35" s="14">
        <v>431.0049599047556</v>
      </c>
      <c r="BH35" s="14">
        <v>1.6886390378121843</v>
      </c>
      <c r="BI35" s="14">
        <v>10.53597966570139</v>
      </c>
      <c r="BJ35" s="14">
        <v>111.31522646873398</v>
      </c>
      <c r="BK35" s="14">
        <v>29.681905381701394</v>
      </c>
      <c r="BL35" s="14">
        <v>105.191449030196</v>
      </c>
      <c r="BM35" s="14">
        <v>0.7669406200858432</v>
      </c>
      <c r="BN35" s="14">
        <v>0.3835369532554857</v>
      </c>
      <c r="BO35" s="14">
        <v>0</v>
      </c>
      <c r="BP35" s="14">
        <v>3867.44310670252</v>
      </c>
      <c r="BQ35" s="14">
        <v>169.350317966117</v>
      </c>
      <c r="BR35" s="14">
        <v>2656.7614441391356</v>
      </c>
      <c r="BS35" s="14">
        <v>66.457926628424</v>
      </c>
      <c r="BT35" s="14">
        <v>32.49317765094889</v>
      </c>
      <c r="BU35" s="14">
        <v>9432.075185815545</v>
      </c>
      <c r="BV35" s="14">
        <v>8479.663244017504</v>
      </c>
      <c r="BW35" s="14">
        <v>855.2077782788037</v>
      </c>
      <c r="BX35" s="14">
        <v>923.3029288238131</v>
      </c>
      <c r="BY35" s="14">
        <v>9.979684770395734</v>
      </c>
      <c r="BZ35" s="14">
        <v>126.62672337211185</v>
      </c>
      <c r="CA35" s="14">
        <v>95.05892256212258</v>
      </c>
      <c r="CB35" s="14">
        <v>36.63398798068227</v>
      </c>
      <c r="CC35" s="14">
        <v>868.4646084785296</v>
      </c>
      <c r="CD35" s="14">
        <v>85.28880273620484</v>
      </c>
      <c r="CE35" s="14">
        <v>91.70814591185803</v>
      </c>
      <c r="CF35" s="14">
        <v>793.92161626797</v>
      </c>
      <c r="CG35" s="15">
        <f t="shared" si="0"/>
        <v>56307.13347003371</v>
      </c>
      <c r="CH35" s="14">
        <v>21399.1901026974</v>
      </c>
      <c r="CI35" s="14">
        <v>0</v>
      </c>
      <c r="CJ35" s="14">
        <v>0</v>
      </c>
      <c r="CK35" s="14">
        <v>28537.8</v>
      </c>
      <c r="CL35" s="14">
        <v>-55</v>
      </c>
      <c r="CM35" s="14">
        <v>0</v>
      </c>
      <c r="CN35" s="14">
        <v>2660.4474454124565</v>
      </c>
      <c r="CO35" s="15">
        <f t="shared" si="1"/>
        <v>108849.57101814357</v>
      </c>
      <c r="CP35" s="14">
        <v>-63168.6746105617</v>
      </c>
      <c r="CQ35" s="14">
        <v>0</v>
      </c>
      <c r="CR35" s="27">
        <f t="shared" si="2"/>
        <v>45680.89640758187</v>
      </c>
      <c r="CS35" s="3"/>
      <c r="CT35" s="3"/>
    </row>
    <row r="36" spans="2:98" ht="15">
      <c r="B36" s="28" t="s">
        <v>28</v>
      </c>
      <c r="C36" s="13">
        <v>32</v>
      </c>
      <c r="D36" s="14">
        <v>8.802464547582026</v>
      </c>
      <c r="E36" s="14">
        <v>1.5172017464396343</v>
      </c>
      <c r="F36" s="14">
        <v>0</v>
      </c>
      <c r="G36" s="14">
        <v>0</v>
      </c>
      <c r="H36" s="14">
        <v>39324.6816443845</v>
      </c>
      <c r="I36" s="14">
        <v>2.6</v>
      </c>
      <c r="J36" s="14">
        <v>3.6969591607559917</v>
      </c>
      <c r="K36" s="14">
        <v>2590.50817283667</v>
      </c>
      <c r="L36" s="14">
        <v>252.47063236568636</v>
      </c>
      <c r="M36" s="14">
        <v>811.6627322671719</v>
      </c>
      <c r="N36" s="14">
        <v>0</v>
      </c>
      <c r="O36" s="14">
        <v>0</v>
      </c>
      <c r="P36" s="14">
        <v>25.487228130789706</v>
      </c>
      <c r="Q36" s="14">
        <v>0</v>
      </c>
      <c r="R36" s="14">
        <v>1705.5</v>
      </c>
      <c r="S36" s="14">
        <v>0</v>
      </c>
      <c r="T36" s="14">
        <v>125.98732276919573</v>
      </c>
      <c r="U36" s="14">
        <v>0</v>
      </c>
      <c r="V36" s="14">
        <v>1252.7542842554828</v>
      </c>
      <c r="W36" s="14">
        <v>0</v>
      </c>
      <c r="X36" s="14">
        <v>5.648709964805906</v>
      </c>
      <c r="Y36" s="14">
        <v>1.897021919221429</v>
      </c>
      <c r="Z36" s="14">
        <v>136.30529825642185</v>
      </c>
      <c r="AA36" s="14">
        <v>375.773772299013</v>
      </c>
      <c r="AB36" s="14">
        <v>104.19353579848799</v>
      </c>
      <c r="AC36" s="14">
        <v>577.1857736785828</v>
      </c>
      <c r="AD36" s="14">
        <v>78.4779620651421</v>
      </c>
      <c r="AE36" s="14">
        <v>0</v>
      </c>
      <c r="AF36" s="14">
        <v>13.35811926054671</v>
      </c>
      <c r="AG36" s="14">
        <v>4.835586411449489</v>
      </c>
      <c r="AH36" s="14">
        <v>0.5315164356999589</v>
      </c>
      <c r="AI36" s="14">
        <v>1603.2827394707383</v>
      </c>
      <c r="AJ36" s="14">
        <v>93.15775660301387</v>
      </c>
      <c r="AK36" s="14">
        <v>12.00490842574088</v>
      </c>
      <c r="AL36" s="14">
        <v>0.333203255337913</v>
      </c>
      <c r="AM36" s="14">
        <v>0.7330102234481685</v>
      </c>
      <c r="AN36" s="14">
        <v>0</v>
      </c>
      <c r="AO36" s="14">
        <v>14910.702054254</v>
      </c>
      <c r="AP36" s="14">
        <v>191.3033617918656</v>
      </c>
      <c r="AQ36" s="14">
        <v>293.20716206814996</v>
      </c>
      <c r="AR36" s="14">
        <v>298.5797459563745</v>
      </c>
      <c r="AS36" s="14">
        <v>0</v>
      </c>
      <c r="AT36" s="14">
        <v>74.81866283668293</v>
      </c>
      <c r="AU36" s="14">
        <v>1.2920311293884514</v>
      </c>
      <c r="AV36" s="14">
        <v>1.8343297217892585</v>
      </c>
      <c r="AW36" s="14">
        <v>23.24447197642769</v>
      </c>
      <c r="AX36" s="14">
        <v>7.821821715033629</v>
      </c>
      <c r="AY36" s="14">
        <v>0</v>
      </c>
      <c r="AZ36" s="14">
        <v>0.12633929592055118</v>
      </c>
      <c r="BA36" s="14">
        <v>739.3585567058077</v>
      </c>
      <c r="BB36" s="14">
        <v>1.830892200923255</v>
      </c>
      <c r="BC36" s="14">
        <v>0.4213318635219311</v>
      </c>
      <c r="BD36" s="14">
        <v>2.7451236971062696</v>
      </c>
      <c r="BE36" s="14">
        <v>0</v>
      </c>
      <c r="BF36" s="14">
        <v>0.139205343210227</v>
      </c>
      <c r="BG36" s="14">
        <v>5.986622096677937</v>
      </c>
      <c r="BH36" s="14">
        <v>0</v>
      </c>
      <c r="BI36" s="14">
        <v>0</v>
      </c>
      <c r="BJ36" s="14">
        <v>2.520653973242722</v>
      </c>
      <c r="BK36" s="14">
        <v>0.34915818791225</v>
      </c>
      <c r="BL36" s="14">
        <v>13.9007528094659</v>
      </c>
      <c r="BM36" s="14">
        <v>0</v>
      </c>
      <c r="BN36" s="14">
        <v>0.11918119963311156</v>
      </c>
      <c r="BO36" s="14">
        <v>41.32414351295856</v>
      </c>
      <c r="BP36" s="14">
        <v>0</v>
      </c>
      <c r="BQ36" s="14">
        <v>0.588152593756635</v>
      </c>
      <c r="BR36" s="14">
        <v>0.16804359821618145</v>
      </c>
      <c r="BS36" s="14">
        <v>1.2277101163029633</v>
      </c>
      <c r="BT36" s="14">
        <v>1.9395663335306814</v>
      </c>
      <c r="BU36" s="14">
        <v>4.75235861460588</v>
      </c>
      <c r="BV36" s="14">
        <v>35.852303007759346</v>
      </c>
      <c r="BW36" s="14">
        <v>63.16532970375082</v>
      </c>
      <c r="BX36" s="14">
        <v>1.6804359821618142</v>
      </c>
      <c r="BY36" s="14">
        <v>7.91248563620873</v>
      </c>
      <c r="BZ36" s="14">
        <v>246.39913026019505</v>
      </c>
      <c r="CA36" s="14">
        <v>11.51789786096091</v>
      </c>
      <c r="CB36" s="14">
        <v>0</v>
      </c>
      <c r="CC36" s="14">
        <v>5.89238405688865</v>
      </c>
      <c r="CD36" s="14">
        <v>1.5272132966471157</v>
      </c>
      <c r="CE36" s="14">
        <v>0.10433023638407507</v>
      </c>
      <c r="CF36" s="14">
        <v>33.70327818626679</v>
      </c>
      <c r="CG36" s="15">
        <f t="shared" si="0"/>
        <v>66141.44377835166</v>
      </c>
      <c r="CH36" s="14">
        <v>9684.22409240912</v>
      </c>
      <c r="CI36" s="14">
        <v>2484.944708621783</v>
      </c>
      <c r="CJ36" s="14">
        <v>0</v>
      </c>
      <c r="CK36" s="14">
        <v>7855.400000000001</v>
      </c>
      <c r="CL36" s="14">
        <v>-2.3</v>
      </c>
      <c r="CM36" s="14">
        <v>0</v>
      </c>
      <c r="CN36" s="14">
        <v>1269.9069633460508</v>
      </c>
      <c r="CO36" s="15">
        <f t="shared" si="1"/>
        <v>87433.6195427286</v>
      </c>
      <c r="CP36" s="14">
        <v>-82554.9254418588</v>
      </c>
      <c r="CQ36" s="14">
        <v>0</v>
      </c>
      <c r="CR36" s="27">
        <f t="shared" si="2"/>
        <v>4878.694100869805</v>
      </c>
      <c r="CS36" s="3"/>
      <c r="CT36" s="3"/>
    </row>
    <row r="37" spans="2:98" ht="30">
      <c r="B37" s="28" t="s">
        <v>29</v>
      </c>
      <c r="C37" s="13">
        <v>33</v>
      </c>
      <c r="D37" s="14">
        <v>4771.17555101341</v>
      </c>
      <c r="E37" s="14">
        <v>0.34313514770276177</v>
      </c>
      <c r="F37" s="14">
        <v>2.7553822124546774</v>
      </c>
      <c r="G37" s="14">
        <v>0</v>
      </c>
      <c r="H37" s="14">
        <v>20028.57805285605</v>
      </c>
      <c r="I37" s="14">
        <v>816.5925625071</v>
      </c>
      <c r="J37" s="14">
        <v>1042.009542206567</v>
      </c>
      <c r="K37" s="14">
        <v>3106.19447569886</v>
      </c>
      <c r="L37" s="14">
        <v>2224.721906159995</v>
      </c>
      <c r="M37" s="14">
        <v>126.91165811180372</v>
      </c>
      <c r="N37" s="14">
        <v>496.0120833085073</v>
      </c>
      <c r="O37" s="14">
        <v>567.0417205850829</v>
      </c>
      <c r="P37" s="14">
        <v>888.753283286243</v>
      </c>
      <c r="Q37" s="14">
        <v>0</v>
      </c>
      <c r="R37" s="14">
        <v>0</v>
      </c>
      <c r="S37" s="14">
        <v>0</v>
      </c>
      <c r="T37" s="14">
        <v>583.247813271935</v>
      </c>
      <c r="U37" s="14">
        <v>1018.580658139787</v>
      </c>
      <c r="V37" s="14">
        <v>137.22929074875813</v>
      </c>
      <c r="W37" s="14">
        <v>0</v>
      </c>
      <c r="X37" s="14">
        <v>44.156451930059944</v>
      </c>
      <c r="Y37" s="14">
        <v>629.8994474108928</v>
      </c>
      <c r="Z37" s="14">
        <v>0</v>
      </c>
      <c r="AA37" s="14">
        <v>1961.1118310693107</v>
      </c>
      <c r="AB37" s="14">
        <v>1043.186840986189</v>
      </c>
      <c r="AC37" s="14">
        <v>8.646199356323297</v>
      </c>
      <c r="AD37" s="14">
        <v>2784.244328862527</v>
      </c>
      <c r="AE37" s="14">
        <v>1399.0860999244</v>
      </c>
      <c r="AF37" s="14">
        <v>0</v>
      </c>
      <c r="AG37" s="14">
        <v>0</v>
      </c>
      <c r="AH37" s="14">
        <v>0.8783208741089911</v>
      </c>
      <c r="AI37" s="14">
        <v>983.5801423323097</v>
      </c>
      <c r="AJ37" s="14">
        <v>5989.954326883828</v>
      </c>
      <c r="AK37" s="14">
        <v>4445.145473287112</v>
      </c>
      <c r="AL37" s="14">
        <v>225.0980055003039</v>
      </c>
      <c r="AM37" s="14">
        <v>55.670609132730505</v>
      </c>
      <c r="AN37" s="14">
        <v>2.5997762585983715</v>
      </c>
      <c r="AO37" s="14">
        <v>13041.681297173</v>
      </c>
      <c r="AP37" s="14">
        <v>924.6782991978523</v>
      </c>
      <c r="AQ37" s="14">
        <v>14341.903835515317</v>
      </c>
      <c r="AR37" s="14">
        <v>3736.6691050251757</v>
      </c>
      <c r="AS37" s="14">
        <v>0</v>
      </c>
      <c r="AT37" s="14">
        <v>436.8524718679628</v>
      </c>
      <c r="AU37" s="14">
        <v>33.87482840784678</v>
      </c>
      <c r="AV37" s="14">
        <v>1.1417755943357895</v>
      </c>
      <c r="AW37" s="14">
        <v>968.7318365401188</v>
      </c>
      <c r="AX37" s="14">
        <v>3.355326117412861</v>
      </c>
      <c r="AY37" s="14">
        <v>3.443439225228931</v>
      </c>
      <c r="AZ37" s="14">
        <v>4.286450358703857</v>
      </c>
      <c r="BA37" s="14">
        <v>960.9037940368358</v>
      </c>
      <c r="BB37" s="14">
        <v>128.84766034877606</v>
      </c>
      <c r="BC37" s="14">
        <v>307.38601791595704</v>
      </c>
      <c r="BD37" s="14">
        <v>759.659378310685</v>
      </c>
      <c r="BE37" s="14">
        <v>10.163475741697736</v>
      </c>
      <c r="BF37" s="14">
        <v>1.8102794513939318</v>
      </c>
      <c r="BG37" s="14">
        <v>1.2527140351066701</v>
      </c>
      <c r="BH37" s="14">
        <v>0</v>
      </c>
      <c r="BI37" s="14">
        <v>0</v>
      </c>
      <c r="BJ37" s="14">
        <v>633.1530594346261</v>
      </c>
      <c r="BK37" s="14">
        <v>47.082606138045705</v>
      </c>
      <c r="BL37" s="14">
        <v>54.09347403807659</v>
      </c>
      <c r="BM37" s="14">
        <v>3.10390239276595</v>
      </c>
      <c r="BN37" s="14">
        <v>0.08086319166610685</v>
      </c>
      <c r="BO37" s="14">
        <v>256.1506361117107</v>
      </c>
      <c r="BP37" s="14">
        <v>0</v>
      </c>
      <c r="BQ37" s="14">
        <v>1.805250415056513</v>
      </c>
      <c r="BR37" s="14">
        <v>7.66795642435095</v>
      </c>
      <c r="BS37" s="14">
        <v>19.467948914972773</v>
      </c>
      <c r="BT37" s="14">
        <v>22.356946912713685</v>
      </c>
      <c r="BU37" s="14">
        <v>832.3105147749889</v>
      </c>
      <c r="BV37" s="14">
        <v>21.18793908197907</v>
      </c>
      <c r="BW37" s="14">
        <v>261.9419381557748</v>
      </c>
      <c r="BX37" s="14">
        <v>0</v>
      </c>
      <c r="BY37" s="14">
        <v>0</v>
      </c>
      <c r="BZ37" s="14">
        <v>0</v>
      </c>
      <c r="CA37" s="14">
        <v>0</v>
      </c>
      <c r="CB37" s="14">
        <v>26.7832177134618</v>
      </c>
      <c r="CC37" s="14">
        <v>34.391294973871844</v>
      </c>
      <c r="CD37" s="14">
        <v>215.03114946962188</v>
      </c>
      <c r="CE37" s="14">
        <v>12.93587279540961</v>
      </c>
      <c r="CF37" s="14">
        <v>37.91025871618675</v>
      </c>
      <c r="CG37" s="15">
        <f t="shared" si="0"/>
        <v>93537.5017835816</v>
      </c>
      <c r="CH37" s="14">
        <v>0</v>
      </c>
      <c r="CI37" s="14">
        <v>0</v>
      </c>
      <c r="CJ37" s="14">
        <v>0</v>
      </c>
      <c r="CK37" s="14">
        <v>0</v>
      </c>
      <c r="CL37" s="14">
        <v>448.3021140048062</v>
      </c>
      <c r="CM37" s="14">
        <v>0</v>
      </c>
      <c r="CN37" s="14">
        <v>0</v>
      </c>
      <c r="CO37" s="15">
        <f t="shared" si="1"/>
        <v>93985.8038975864</v>
      </c>
      <c r="CP37" s="14">
        <v>0</v>
      </c>
      <c r="CQ37" s="14">
        <v>0</v>
      </c>
      <c r="CR37" s="27">
        <f t="shared" si="2"/>
        <v>93985.8038975864</v>
      </c>
      <c r="CS37" s="3"/>
      <c r="CT37" s="3"/>
    </row>
    <row r="38" spans="2:98" ht="30">
      <c r="B38" s="28" t="s">
        <v>99</v>
      </c>
      <c r="C38" s="13" t="s">
        <v>92</v>
      </c>
      <c r="D38" s="14">
        <v>196745.10780570167</v>
      </c>
      <c r="E38" s="14">
        <v>12.139644705889014</v>
      </c>
      <c r="F38" s="14">
        <v>5973.032274771898</v>
      </c>
      <c r="G38" s="14">
        <v>0</v>
      </c>
      <c r="H38" s="14">
        <v>31963.65123504687</v>
      </c>
      <c r="I38" s="14">
        <v>2934.771507654385</v>
      </c>
      <c r="J38" s="14">
        <v>3290.8472938557684</v>
      </c>
      <c r="K38" s="14">
        <v>3440.8896311089197</v>
      </c>
      <c r="L38" s="14">
        <v>58256.95784819577</v>
      </c>
      <c r="M38" s="14">
        <v>2785.078328215959</v>
      </c>
      <c r="N38" s="14">
        <v>91.1034111171559</v>
      </c>
      <c r="O38" s="14">
        <v>422.3435626401171</v>
      </c>
      <c r="P38" s="14">
        <v>506.2877907555319</v>
      </c>
      <c r="Q38" s="14">
        <v>352.53555006430133</v>
      </c>
      <c r="R38" s="14">
        <v>244.97153130171702</v>
      </c>
      <c r="S38" s="14">
        <v>3816.112364506922</v>
      </c>
      <c r="T38" s="14">
        <v>341.1299084065167</v>
      </c>
      <c r="U38" s="14">
        <v>27757.404602585844</v>
      </c>
      <c r="V38" s="14">
        <v>6189.535632908584</v>
      </c>
      <c r="W38" s="14">
        <v>20.5039298904335</v>
      </c>
      <c r="X38" s="14">
        <v>2437.761232423606</v>
      </c>
      <c r="Y38" s="14">
        <v>29151.900046426497</v>
      </c>
      <c r="Z38" s="14">
        <v>7298.543941282533</v>
      </c>
      <c r="AA38" s="14">
        <v>2334.5953275303154</v>
      </c>
      <c r="AB38" s="14">
        <v>496.34694426851695</v>
      </c>
      <c r="AC38" s="14">
        <v>3167.0317795266587</v>
      </c>
      <c r="AD38" s="14">
        <v>1695.6697340508254</v>
      </c>
      <c r="AE38" s="14">
        <v>7.847567968074179</v>
      </c>
      <c r="AF38" s="14">
        <v>47.880565984140986</v>
      </c>
      <c r="AG38" s="14">
        <v>554.775508950767</v>
      </c>
      <c r="AH38" s="14">
        <v>64.63475914533124</v>
      </c>
      <c r="AI38" s="14">
        <v>302.3448516128974</v>
      </c>
      <c r="AJ38" s="14">
        <v>36519.89743946649</v>
      </c>
      <c r="AK38" s="14">
        <v>16588.556806964174</v>
      </c>
      <c r="AL38" s="14">
        <v>702.222023361161</v>
      </c>
      <c r="AM38" s="14">
        <v>403.07309017919584</v>
      </c>
      <c r="AN38" s="14">
        <v>248.16877274597275</v>
      </c>
      <c r="AO38" s="14">
        <v>48891.02259204769</v>
      </c>
      <c r="AP38" s="14">
        <v>6761.472603746226</v>
      </c>
      <c r="AQ38" s="14">
        <v>32458.5905153752</v>
      </c>
      <c r="AR38" s="14">
        <v>184.6662535006338</v>
      </c>
      <c r="AS38" s="14">
        <v>709.6650844539</v>
      </c>
      <c r="AT38" s="14">
        <v>356.59442405837666</v>
      </c>
      <c r="AU38" s="14">
        <v>11.838301754059167</v>
      </c>
      <c r="AV38" s="14">
        <v>14310.823959550202</v>
      </c>
      <c r="AW38" s="14">
        <v>7648.9433661163885</v>
      </c>
      <c r="AX38" s="14">
        <v>52.703652809268284</v>
      </c>
      <c r="AY38" s="14">
        <v>5.026179278850515</v>
      </c>
      <c r="AZ38" s="14">
        <v>274.58069333651144</v>
      </c>
      <c r="BA38" s="14">
        <v>5177.732127534404</v>
      </c>
      <c r="BB38" s="14">
        <v>130.99810826895745</v>
      </c>
      <c r="BC38" s="14">
        <v>259.7848472569914</v>
      </c>
      <c r="BD38" s="14">
        <v>1078.68186416541</v>
      </c>
      <c r="BE38" s="14">
        <v>103.04955576045765</v>
      </c>
      <c r="BF38" s="14">
        <v>13.664021900770914</v>
      </c>
      <c r="BG38" s="14">
        <v>14237.246192073035</v>
      </c>
      <c r="BH38" s="14">
        <v>113.99909105972174</v>
      </c>
      <c r="BI38" s="14">
        <v>265.9697993227296</v>
      </c>
      <c r="BJ38" s="14">
        <v>805.9409333650349</v>
      </c>
      <c r="BK38" s="14">
        <v>381.6335345094965</v>
      </c>
      <c r="BL38" s="14">
        <v>403.1372551801515</v>
      </c>
      <c r="BM38" s="14">
        <v>19.5255906990918</v>
      </c>
      <c r="BN38" s="14">
        <v>2.637790560950669</v>
      </c>
      <c r="BO38" s="14">
        <v>60.71490362572267</v>
      </c>
      <c r="BP38" s="14">
        <v>39.338019138377604</v>
      </c>
      <c r="BQ38" s="14">
        <v>990.5882956800788</v>
      </c>
      <c r="BR38" s="14">
        <v>178.77979329703982</v>
      </c>
      <c r="BS38" s="14">
        <v>27.229874350697017</v>
      </c>
      <c r="BT38" s="14">
        <v>263.29066879347937</v>
      </c>
      <c r="BU38" s="14">
        <v>9777.668147519838</v>
      </c>
      <c r="BV38" s="14">
        <v>11206.187488069985</v>
      </c>
      <c r="BW38" s="14">
        <v>18858.325410610727</v>
      </c>
      <c r="BX38" s="14">
        <v>8406.688788997459</v>
      </c>
      <c r="BY38" s="14">
        <v>63.01811379066089</v>
      </c>
      <c r="BZ38" s="14">
        <v>28.45046561473755</v>
      </c>
      <c r="CA38" s="14">
        <v>501.06073263213835</v>
      </c>
      <c r="CB38" s="14">
        <v>4.859888947115855</v>
      </c>
      <c r="CC38" s="14">
        <v>1335.8080825112224</v>
      </c>
      <c r="CD38" s="14">
        <v>150.04049330516975</v>
      </c>
      <c r="CE38" s="14">
        <v>90.80224001400384</v>
      </c>
      <c r="CF38" s="14">
        <v>639.2410418352677</v>
      </c>
      <c r="CG38" s="15">
        <f t="shared" si="0"/>
        <v>634447.6750317398</v>
      </c>
      <c r="CH38" s="14">
        <v>809119.5497684415</v>
      </c>
      <c r="CI38" s="14">
        <v>0</v>
      </c>
      <c r="CJ38" s="14">
        <v>0</v>
      </c>
      <c r="CK38" s="14">
        <v>0</v>
      </c>
      <c r="CL38" s="14">
        <v>-312.47626652629526</v>
      </c>
      <c r="CM38" s="14">
        <v>0</v>
      </c>
      <c r="CN38" s="14">
        <v>119014.37039461022</v>
      </c>
      <c r="CO38" s="15">
        <f t="shared" si="1"/>
        <v>1562269.1189282648</v>
      </c>
      <c r="CP38" s="14">
        <v>-6453.662967838218</v>
      </c>
      <c r="CQ38" s="14">
        <v>0</v>
      </c>
      <c r="CR38" s="27">
        <f t="shared" si="2"/>
        <v>1555815.4559604267</v>
      </c>
      <c r="CS38" s="3"/>
      <c r="CT38" s="3"/>
    </row>
    <row r="39" spans="2:98" ht="30">
      <c r="B39" s="28" t="s">
        <v>30</v>
      </c>
      <c r="C39" s="13">
        <v>36</v>
      </c>
      <c r="D39" s="14">
        <v>10856.8180285348</v>
      </c>
      <c r="E39" s="14">
        <v>26.440749437638253</v>
      </c>
      <c r="F39" s="14">
        <v>840.6097103053037</v>
      </c>
      <c r="G39" s="14">
        <v>0</v>
      </c>
      <c r="H39" s="14">
        <v>1140.1962734488425</v>
      </c>
      <c r="I39" s="14">
        <v>0</v>
      </c>
      <c r="J39" s="14">
        <v>57.3277485002441</v>
      </c>
      <c r="K39" s="14">
        <v>492.23690820754325</v>
      </c>
      <c r="L39" s="14">
        <v>2603.15713287483</v>
      </c>
      <c r="M39" s="14">
        <v>2043.795323389277</v>
      </c>
      <c r="N39" s="14">
        <v>14.4444345186289</v>
      </c>
      <c r="O39" s="14">
        <v>9.715792354010894</v>
      </c>
      <c r="P39" s="14">
        <v>27.37056349574459</v>
      </c>
      <c r="Q39" s="14">
        <v>47.862670638564495</v>
      </c>
      <c r="R39" s="14">
        <v>73.96723790922863</v>
      </c>
      <c r="S39" s="14">
        <v>514.8732514266286</v>
      </c>
      <c r="T39" s="14">
        <v>59.23157499448612</v>
      </c>
      <c r="U39" s="14">
        <v>143.0501672856439</v>
      </c>
      <c r="V39" s="14">
        <v>868.163872712492</v>
      </c>
      <c r="W39" s="14">
        <v>1.1506034394686149</v>
      </c>
      <c r="X39" s="14">
        <v>36.93544885621544</v>
      </c>
      <c r="Y39" s="14">
        <v>386.1363034537733</v>
      </c>
      <c r="Z39" s="14">
        <v>160.71861509138324</v>
      </c>
      <c r="AA39" s="14">
        <v>317.4103914648174</v>
      </c>
      <c r="AB39" s="14">
        <v>107.5654852426821</v>
      </c>
      <c r="AC39" s="14">
        <v>34.332194855240374</v>
      </c>
      <c r="AD39" s="14">
        <v>101.40644520461677</v>
      </c>
      <c r="AE39" s="14">
        <v>0.6374379147858269</v>
      </c>
      <c r="AF39" s="14">
        <v>67.99424727910416</v>
      </c>
      <c r="AG39" s="14">
        <v>18.727945791071072</v>
      </c>
      <c r="AH39" s="14">
        <v>2.632064256450722</v>
      </c>
      <c r="AI39" s="14">
        <v>47.38777614247654</v>
      </c>
      <c r="AJ39" s="14">
        <v>263.1497621087359</v>
      </c>
      <c r="AK39" s="14">
        <v>10481.84508279399</v>
      </c>
      <c r="AL39" s="14">
        <v>44.931993951169034</v>
      </c>
      <c r="AM39" s="14">
        <v>167.88638449730294</v>
      </c>
      <c r="AN39" s="14">
        <v>7.744148400767345</v>
      </c>
      <c r="AO39" s="14">
        <v>2320.537281713998</v>
      </c>
      <c r="AP39" s="14">
        <v>3515.95315086869</v>
      </c>
      <c r="AQ39" s="14">
        <v>2420.8747731651115</v>
      </c>
      <c r="AR39" s="14">
        <v>45.15421621852282</v>
      </c>
      <c r="AS39" s="14">
        <v>0</v>
      </c>
      <c r="AT39" s="14">
        <v>121.44203447506348</v>
      </c>
      <c r="AU39" s="14">
        <v>1.2289993643215533</v>
      </c>
      <c r="AV39" s="14">
        <v>531.1164176784584</v>
      </c>
      <c r="AW39" s="14">
        <v>905.3506959758989</v>
      </c>
      <c r="AX39" s="14">
        <v>4.009455666860715</v>
      </c>
      <c r="AY39" s="14">
        <v>5.484976791586641</v>
      </c>
      <c r="AZ39" s="14">
        <v>68.06279979138358</v>
      </c>
      <c r="BA39" s="14">
        <v>117.29347938878232</v>
      </c>
      <c r="BB39" s="14">
        <v>7.725516718960068</v>
      </c>
      <c r="BC39" s="14">
        <v>20.03540550668815</v>
      </c>
      <c r="BD39" s="14">
        <v>52.330114101338005</v>
      </c>
      <c r="BE39" s="14">
        <v>3.975765444111389</v>
      </c>
      <c r="BF39" s="14">
        <v>1.1190316886663356</v>
      </c>
      <c r="BG39" s="14">
        <v>940.8038725407505</v>
      </c>
      <c r="BH39" s="14">
        <v>28.8157765241549</v>
      </c>
      <c r="BI39" s="14">
        <v>10.238072688617098</v>
      </c>
      <c r="BJ39" s="14">
        <v>269.2274873616587</v>
      </c>
      <c r="BK39" s="14">
        <v>112.44566520570939</v>
      </c>
      <c r="BL39" s="14">
        <v>23.5725305016945</v>
      </c>
      <c r="BM39" s="14">
        <v>0.32036497826058935</v>
      </c>
      <c r="BN39" s="14">
        <v>0.5138000055486577</v>
      </c>
      <c r="BO39" s="14">
        <v>13.936716043201807</v>
      </c>
      <c r="BP39" s="14">
        <v>4</v>
      </c>
      <c r="BQ39" s="14">
        <v>88.01155277013254</v>
      </c>
      <c r="BR39" s="14">
        <v>218.50681506777622</v>
      </c>
      <c r="BS39" s="14">
        <v>8.08521379258838</v>
      </c>
      <c r="BT39" s="14">
        <v>33.9092064300461</v>
      </c>
      <c r="BU39" s="14">
        <v>2077.2151271813264</v>
      </c>
      <c r="BV39" s="14">
        <v>3892.575137995552</v>
      </c>
      <c r="BW39" s="14">
        <v>6441.843253381973</v>
      </c>
      <c r="BX39" s="14">
        <v>229.59633603390196</v>
      </c>
      <c r="BY39" s="14">
        <v>24.40705871404882</v>
      </c>
      <c r="BZ39" s="14">
        <v>22.18674248707654</v>
      </c>
      <c r="CA39" s="14">
        <v>5117.34517761888</v>
      </c>
      <c r="CB39" s="14">
        <v>1.1878369540415046</v>
      </c>
      <c r="CC39" s="14">
        <v>117.32195359654861</v>
      </c>
      <c r="CD39" s="14">
        <v>16.468642547601526</v>
      </c>
      <c r="CE39" s="14">
        <v>4.761950330996469</v>
      </c>
      <c r="CF39" s="14">
        <v>53.5319126990865</v>
      </c>
      <c r="CG39" s="15">
        <f t="shared" si="0"/>
        <v>61960.3760887876</v>
      </c>
      <c r="CH39" s="14">
        <v>53034.061022534304</v>
      </c>
      <c r="CI39" s="14">
        <v>0</v>
      </c>
      <c r="CJ39" s="14">
        <v>0</v>
      </c>
      <c r="CK39" s="14">
        <v>0</v>
      </c>
      <c r="CL39" s="14">
        <v>11.362890646804592</v>
      </c>
      <c r="CM39" s="14">
        <v>0</v>
      </c>
      <c r="CN39" s="14">
        <v>0</v>
      </c>
      <c r="CO39" s="15">
        <f t="shared" si="1"/>
        <v>115005.8000019687</v>
      </c>
      <c r="CP39" s="14">
        <v>0</v>
      </c>
      <c r="CQ39" s="14">
        <v>0</v>
      </c>
      <c r="CR39" s="27">
        <f t="shared" si="2"/>
        <v>115005.8000019687</v>
      </c>
      <c r="CS39" s="3"/>
      <c r="CT39" s="3"/>
    </row>
    <row r="40" spans="2:98" ht="15">
      <c r="B40" s="28" t="s">
        <v>31</v>
      </c>
      <c r="C40" s="13">
        <v>37</v>
      </c>
      <c r="D40" s="14">
        <v>4795.384296404156</v>
      </c>
      <c r="E40" s="14">
        <v>0.16541397866833643</v>
      </c>
      <c r="F40" s="14">
        <v>365.58248404685673</v>
      </c>
      <c r="G40" s="14">
        <v>0</v>
      </c>
      <c r="H40" s="14">
        <v>15333.459341664118</v>
      </c>
      <c r="I40" s="14">
        <v>0</v>
      </c>
      <c r="J40" s="14">
        <v>1.7403285432177045</v>
      </c>
      <c r="K40" s="14">
        <v>20.402067093616967</v>
      </c>
      <c r="L40" s="14">
        <v>618.780549465496</v>
      </c>
      <c r="M40" s="14">
        <v>124.7915451450499</v>
      </c>
      <c r="N40" s="14">
        <v>0.19278223191762606</v>
      </c>
      <c r="O40" s="14">
        <v>0.16388666099498275</v>
      </c>
      <c r="P40" s="14">
        <v>12.361328042217357</v>
      </c>
      <c r="Q40" s="14">
        <v>0.6987548088288755</v>
      </c>
      <c r="R40" s="14">
        <v>0</v>
      </c>
      <c r="S40" s="14">
        <v>0</v>
      </c>
      <c r="T40" s="14">
        <v>3.57917108232137</v>
      </c>
      <c r="U40" s="14">
        <v>0.10981405030881813</v>
      </c>
      <c r="V40" s="14">
        <v>214.470612647955</v>
      </c>
      <c r="W40" s="14">
        <v>0</v>
      </c>
      <c r="X40" s="14">
        <v>1.8633410312748544</v>
      </c>
      <c r="Y40" s="14">
        <v>2.806726105800221</v>
      </c>
      <c r="Z40" s="14">
        <v>2.136481012315436</v>
      </c>
      <c r="AA40" s="14">
        <v>280.3132311543001</v>
      </c>
      <c r="AB40" s="14">
        <v>13.08096127042756</v>
      </c>
      <c r="AC40" s="14">
        <v>15.002626660627696</v>
      </c>
      <c r="AD40" s="14">
        <v>18.5711498716837</v>
      </c>
      <c r="AE40" s="14">
        <v>0</v>
      </c>
      <c r="AF40" s="14">
        <v>0</v>
      </c>
      <c r="AG40" s="14">
        <v>0</v>
      </c>
      <c r="AH40" s="14">
        <v>0.5419751438807996</v>
      </c>
      <c r="AI40" s="14">
        <v>1.6436354950749301</v>
      </c>
      <c r="AJ40" s="14">
        <v>208.43256372911728</v>
      </c>
      <c r="AK40" s="14">
        <v>660.97133810223</v>
      </c>
      <c r="AL40" s="14">
        <v>122.7715887462391</v>
      </c>
      <c r="AM40" s="14">
        <v>0</v>
      </c>
      <c r="AN40" s="14">
        <v>0</v>
      </c>
      <c r="AO40" s="14">
        <v>1008.2168808320205</v>
      </c>
      <c r="AP40" s="14">
        <v>1087.55753975631</v>
      </c>
      <c r="AQ40" s="14">
        <v>172.92223380726745</v>
      </c>
      <c r="AR40" s="14">
        <v>4.350282660102977</v>
      </c>
      <c r="AS40" s="14">
        <v>0.8716716959255946</v>
      </c>
      <c r="AT40" s="14">
        <v>25.79324170094067</v>
      </c>
      <c r="AU40" s="14">
        <v>0.12916932411066503</v>
      </c>
      <c r="AV40" s="14">
        <v>179.4286619342389</v>
      </c>
      <c r="AW40" s="14">
        <v>155.51053538304348</v>
      </c>
      <c r="AX40" s="14">
        <v>13.988246246388481</v>
      </c>
      <c r="AY40" s="14">
        <v>0</v>
      </c>
      <c r="AZ40" s="14">
        <v>3.7466251516115467</v>
      </c>
      <c r="BA40" s="14">
        <v>15.971305839781222</v>
      </c>
      <c r="BB40" s="14">
        <v>11.3638950285321</v>
      </c>
      <c r="BC40" s="14">
        <v>9.95313053674805</v>
      </c>
      <c r="BD40" s="14">
        <v>40.16418629750997</v>
      </c>
      <c r="BE40" s="14">
        <v>2.820539955911878</v>
      </c>
      <c r="BF40" s="14">
        <v>0</v>
      </c>
      <c r="BG40" s="14">
        <v>307.26763976321826</v>
      </c>
      <c r="BH40" s="14">
        <v>0.4448631572105606</v>
      </c>
      <c r="BI40" s="14">
        <v>3.8932165780385835</v>
      </c>
      <c r="BJ40" s="14">
        <v>52.16135375651877</v>
      </c>
      <c r="BK40" s="14">
        <v>19.07984154233017</v>
      </c>
      <c r="BL40" s="14">
        <v>1.9993178098858224</v>
      </c>
      <c r="BM40" s="14">
        <v>0.06734149571101206</v>
      </c>
      <c r="BN40" s="14">
        <v>0.12877162464377293</v>
      </c>
      <c r="BO40" s="14">
        <v>0.9091649563527382</v>
      </c>
      <c r="BP40" s="14">
        <v>0</v>
      </c>
      <c r="BQ40" s="14">
        <v>2.792489347768714</v>
      </c>
      <c r="BR40" s="14">
        <v>83.79794497506418</v>
      </c>
      <c r="BS40" s="14">
        <v>1.9469573909253337</v>
      </c>
      <c r="BT40" s="14">
        <v>24.457247759970677</v>
      </c>
      <c r="BU40" s="14">
        <v>613.0580591640543</v>
      </c>
      <c r="BV40" s="14">
        <v>969.5428271826343</v>
      </c>
      <c r="BW40" s="14">
        <v>1912.0841185595125</v>
      </c>
      <c r="BX40" s="14">
        <v>9.65234137778606</v>
      </c>
      <c r="BY40" s="14">
        <v>8.98280461139395</v>
      </c>
      <c r="BZ40" s="14">
        <v>1.73567158966721</v>
      </c>
      <c r="CA40" s="14">
        <v>13.684549889824012</v>
      </c>
      <c r="CB40" s="14">
        <v>0.31539310700310874</v>
      </c>
      <c r="CC40" s="14">
        <v>51.2048820496626</v>
      </c>
      <c r="CD40" s="14">
        <v>9.208592388970924</v>
      </c>
      <c r="CE40" s="14">
        <v>1.1829686974001334</v>
      </c>
      <c r="CF40" s="14">
        <v>42.36390753896996</v>
      </c>
      <c r="CG40" s="15">
        <f t="shared" si="0"/>
        <v>29684.768406653682</v>
      </c>
      <c r="CH40" s="14">
        <v>6244.066936504844</v>
      </c>
      <c r="CI40" s="14">
        <v>0</v>
      </c>
      <c r="CJ40" s="14">
        <v>0</v>
      </c>
      <c r="CK40" s="14">
        <v>0</v>
      </c>
      <c r="CL40" s="14">
        <v>24.16469362423804</v>
      </c>
      <c r="CM40" s="14">
        <v>0</v>
      </c>
      <c r="CN40" s="14">
        <v>0</v>
      </c>
      <c r="CO40" s="15">
        <f t="shared" si="1"/>
        <v>35953.00003678277</v>
      </c>
      <c r="CP40" s="14">
        <v>0</v>
      </c>
      <c r="CQ40" s="14">
        <v>0</v>
      </c>
      <c r="CR40" s="27">
        <f t="shared" si="2"/>
        <v>35953.00003678277</v>
      </c>
      <c r="CS40" s="3"/>
      <c r="CT40" s="3"/>
    </row>
    <row r="41" spans="2:98" ht="45">
      <c r="B41" s="28" t="s">
        <v>32</v>
      </c>
      <c r="C41" s="13">
        <v>38</v>
      </c>
      <c r="D41" s="14">
        <v>847.1714175804053</v>
      </c>
      <c r="E41" s="14">
        <v>0.4693794457134488</v>
      </c>
      <c r="F41" s="14">
        <v>0</v>
      </c>
      <c r="G41" s="14">
        <v>0</v>
      </c>
      <c r="H41" s="14">
        <v>614.7819319275457</v>
      </c>
      <c r="I41" s="14">
        <v>0</v>
      </c>
      <c r="J41" s="14">
        <v>5.852875920795568</v>
      </c>
      <c r="K41" s="14">
        <v>153.44568050484366</v>
      </c>
      <c r="L41" s="14">
        <v>582.5807108009836</v>
      </c>
      <c r="M41" s="14">
        <v>100.57993156966646</v>
      </c>
      <c r="N41" s="14">
        <v>0.05065182625399403</v>
      </c>
      <c r="O41" s="14">
        <v>0.07750758704205558</v>
      </c>
      <c r="P41" s="14">
        <v>15.517408115825523</v>
      </c>
      <c r="Q41" s="14">
        <v>1.652324809034245</v>
      </c>
      <c r="R41" s="14">
        <v>0</v>
      </c>
      <c r="S41" s="14">
        <v>5.187620620049643</v>
      </c>
      <c r="T41" s="14">
        <v>124.466240477569</v>
      </c>
      <c r="U41" s="14">
        <v>0</v>
      </c>
      <c r="V41" s="14">
        <v>3.323240537507111</v>
      </c>
      <c r="W41" s="14">
        <v>0.03732944993540766</v>
      </c>
      <c r="X41" s="14">
        <v>4.319791539606215</v>
      </c>
      <c r="Y41" s="14">
        <v>135.75768727672087</v>
      </c>
      <c r="Z41" s="14">
        <v>2.7279115167853765</v>
      </c>
      <c r="AA41" s="14">
        <v>47.74492675601147</v>
      </c>
      <c r="AB41" s="14">
        <v>7.916990198472515</v>
      </c>
      <c r="AC41" s="14">
        <v>0.38456658097723684</v>
      </c>
      <c r="AD41" s="14">
        <v>4.487889918171466</v>
      </c>
      <c r="AE41" s="14">
        <v>0</v>
      </c>
      <c r="AF41" s="14">
        <v>0</v>
      </c>
      <c r="AG41" s="14">
        <v>0</v>
      </c>
      <c r="AH41" s="14">
        <v>0.1601990721207082</v>
      </c>
      <c r="AI41" s="14">
        <v>6.377845255752032</v>
      </c>
      <c r="AJ41" s="14">
        <v>64.48423792295326</v>
      </c>
      <c r="AK41" s="14">
        <v>113.00178366788637</v>
      </c>
      <c r="AL41" s="14">
        <v>5726.511520213233</v>
      </c>
      <c r="AM41" s="14">
        <v>365.0486289778894</v>
      </c>
      <c r="AN41" s="14">
        <v>717.163343023706</v>
      </c>
      <c r="AO41" s="14">
        <v>638.123406972834</v>
      </c>
      <c r="AP41" s="14">
        <v>231.823402099124</v>
      </c>
      <c r="AQ41" s="14">
        <v>52.5871922415838</v>
      </c>
      <c r="AR41" s="14">
        <v>3.7407216768910714</v>
      </c>
      <c r="AS41" s="14">
        <v>721.6952916775613</v>
      </c>
      <c r="AT41" s="14">
        <v>14.296243212698753</v>
      </c>
      <c r="AU41" s="14">
        <v>0.5472518204402887</v>
      </c>
      <c r="AV41" s="14">
        <v>534.7896612800397</v>
      </c>
      <c r="AW41" s="14">
        <v>98.40410727578693</v>
      </c>
      <c r="AX41" s="14">
        <v>0.669410812794822</v>
      </c>
      <c r="AY41" s="14">
        <v>0</v>
      </c>
      <c r="AZ41" s="14">
        <v>0.9554398951343699</v>
      </c>
      <c r="BA41" s="14">
        <v>24.367735580646723</v>
      </c>
      <c r="BB41" s="14">
        <v>0.1619724234543335</v>
      </c>
      <c r="BC41" s="14">
        <v>13.254501645316026</v>
      </c>
      <c r="BD41" s="14">
        <v>37.75877106112355</v>
      </c>
      <c r="BE41" s="14">
        <v>3.4583356518471056</v>
      </c>
      <c r="BF41" s="14">
        <v>0</v>
      </c>
      <c r="BG41" s="14">
        <v>2151.613795298724</v>
      </c>
      <c r="BH41" s="14">
        <v>0.233767719376345</v>
      </c>
      <c r="BI41" s="14">
        <v>0.38509485925797743</v>
      </c>
      <c r="BJ41" s="14">
        <v>62.859540142512664</v>
      </c>
      <c r="BK41" s="14">
        <v>4.202729419524936</v>
      </c>
      <c r="BL41" s="14">
        <v>10.813997689362443</v>
      </c>
      <c r="BM41" s="14">
        <v>0</v>
      </c>
      <c r="BN41" s="14">
        <v>0.506972059490798</v>
      </c>
      <c r="BO41" s="14">
        <v>0</v>
      </c>
      <c r="BP41" s="14">
        <v>0</v>
      </c>
      <c r="BQ41" s="14">
        <v>1.7883983232795309</v>
      </c>
      <c r="BR41" s="14">
        <v>12.702212791817775</v>
      </c>
      <c r="BS41" s="14">
        <v>1.8031990626996255</v>
      </c>
      <c r="BT41" s="14">
        <v>80.65481518645109</v>
      </c>
      <c r="BU41" s="14">
        <v>893.5624770366119</v>
      </c>
      <c r="BV41" s="14">
        <v>353.8493971537622</v>
      </c>
      <c r="BW41" s="14">
        <v>1058.8202665499157</v>
      </c>
      <c r="BX41" s="14">
        <v>0</v>
      </c>
      <c r="BY41" s="14">
        <v>10.102603812585262</v>
      </c>
      <c r="BZ41" s="14">
        <v>4.423370867347145</v>
      </c>
      <c r="CA41" s="14">
        <v>16.449387072323223</v>
      </c>
      <c r="CB41" s="14">
        <v>0</v>
      </c>
      <c r="CC41" s="14">
        <v>6.38104209976415</v>
      </c>
      <c r="CD41" s="14">
        <v>4.677653984885892</v>
      </c>
      <c r="CE41" s="14">
        <v>2.151793119734482</v>
      </c>
      <c r="CF41" s="14">
        <v>48.655446010701624</v>
      </c>
      <c r="CG41" s="15">
        <f t="shared" si="0"/>
        <v>16754.55297868086</v>
      </c>
      <c r="CH41" s="14">
        <v>12135.9349965952</v>
      </c>
      <c r="CI41" s="14">
        <v>0</v>
      </c>
      <c r="CJ41" s="14">
        <v>0</v>
      </c>
      <c r="CK41" s="14">
        <v>0</v>
      </c>
      <c r="CL41" s="14">
        <v>0.5484643412710904</v>
      </c>
      <c r="CM41" s="14">
        <v>0</v>
      </c>
      <c r="CN41" s="14">
        <v>0</v>
      </c>
      <c r="CO41" s="15">
        <f t="shared" si="1"/>
        <v>28891.03643961733</v>
      </c>
      <c r="CP41" s="14">
        <v>0</v>
      </c>
      <c r="CQ41" s="14">
        <v>0</v>
      </c>
      <c r="CR41" s="27">
        <f t="shared" si="2"/>
        <v>28891.03643961733</v>
      </c>
      <c r="CS41" s="3"/>
      <c r="CT41" s="3"/>
    </row>
    <row r="42" spans="2:98" ht="30">
      <c r="B42" s="28" t="s">
        <v>33</v>
      </c>
      <c r="C42" s="13">
        <v>39</v>
      </c>
      <c r="D42" s="14">
        <v>3026.2556205088254</v>
      </c>
      <c r="E42" s="14">
        <v>0</v>
      </c>
      <c r="F42" s="14">
        <v>0</v>
      </c>
      <c r="G42" s="14">
        <v>0</v>
      </c>
      <c r="H42" s="14">
        <v>283.7631704195587</v>
      </c>
      <c r="I42" s="14">
        <v>0</v>
      </c>
      <c r="J42" s="14">
        <v>5.4349590751250005</v>
      </c>
      <c r="K42" s="14">
        <v>73.4215290248337</v>
      </c>
      <c r="L42" s="14">
        <v>2.18453798608392</v>
      </c>
      <c r="M42" s="14">
        <v>1.5629217565357887</v>
      </c>
      <c r="N42" s="14">
        <v>0</v>
      </c>
      <c r="O42" s="14">
        <v>0</v>
      </c>
      <c r="P42" s="14">
        <v>0</v>
      </c>
      <c r="Q42" s="14">
        <v>0.406377079827059</v>
      </c>
      <c r="R42" s="14">
        <v>0</v>
      </c>
      <c r="S42" s="14">
        <v>0</v>
      </c>
      <c r="T42" s="14">
        <v>0</v>
      </c>
      <c r="U42" s="14">
        <v>0</v>
      </c>
      <c r="V42" s="14">
        <v>0.3118745698606182</v>
      </c>
      <c r="W42" s="14">
        <v>0</v>
      </c>
      <c r="X42" s="14">
        <v>0</v>
      </c>
      <c r="Y42" s="14">
        <v>0</v>
      </c>
      <c r="Z42" s="14">
        <v>0</v>
      </c>
      <c r="AA42" s="14">
        <v>10.87834445788776</v>
      </c>
      <c r="AB42" s="14">
        <v>0</v>
      </c>
      <c r="AC42" s="14">
        <v>0.44334988833461064</v>
      </c>
      <c r="AD42" s="14">
        <v>0.16062228145324883</v>
      </c>
      <c r="AE42" s="14">
        <v>0</v>
      </c>
      <c r="AF42" s="14">
        <v>0</v>
      </c>
      <c r="AG42" s="14">
        <v>0</v>
      </c>
      <c r="AH42" s="14">
        <v>0.34474805993371727</v>
      </c>
      <c r="AI42" s="14">
        <v>0.4010583893409266</v>
      </c>
      <c r="AJ42" s="14">
        <v>5.196523891214898</v>
      </c>
      <c r="AK42" s="14">
        <v>5.354941386916883</v>
      </c>
      <c r="AL42" s="14">
        <v>547.9646332104248</v>
      </c>
      <c r="AM42" s="14">
        <v>21.382474572042856</v>
      </c>
      <c r="AN42" s="14">
        <v>7.8685355459652975</v>
      </c>
      <c r="AO42" s="14">
        <v>118.46012358404401</v>
      </c>
      <c r="AP42" s="14">
        <v>40.2157944020747</v>
      </c>
      <c r="AQ42" s="14">
        <v>6.062545983296689</v>
      </c>
      <c r="AR42" s="14">
        <v>0</v>
      </c>
      <c r="AS42" s="14">
        <v>0</v>
      </c>
      <c r="AT42" s="14">
        <v>0</v>
      </c>
      <c r="AU42" s="14">
        <v>0.006384759164919993</v>
      </c>
      <c r="AV42" s="14">
        <v>9.553054815618657</v>
      </c>
      <c r="AW42" s="14">
        <v>7.962608411318948</v>
      </c>
      <c r="AX42" s="14">
        <v>0.25780529550748343</v>
      </c>
      <c r="AY42" s="14">
        <v>0</v>
      </c>
      <c r="AZ42" s="14">
        <v>0</v>
      </c>
      <c r="BA42" s="14">
        <v>0.2873912025304507</v>
      </c>
      <c r="BB42" s="14">
        <v>0</v>
      </c>
      <c r="BC42" s="14">
        <v>0</v>
      </c>
      <c r="BD42" s="14">
        <v>0.6356031266558894</v>
      </c>
      <c r="BE42" s="14">
        <v>0</v>
      </c>
      <c r="BF42" s="14">
        <v>0</v>
      </c>
      <c r="BG42" s="14">
        <v>28.2467558499816</v>
      </c>
      <c r="BH42" s="14">
        <v>0</v>
      </c>
      <c r="BI42" s="14">
        <v>0</v>
      </c>
      <c r="BJ42" s="14">
        <v>2.21933242933894</v>
      </c>
      <c r="BK42" s="14">
        <v>0.433212679162759</v>
      </c>
      <c r="BL42" s="14">
        <v>0.8119200380338465</v>
      </c>
      <c r="BM42" s="14">
        <v>0</v>
      </c>
      <c r="BN42" s="14">
        <v>0.007247431702258346</v>
      </c>
      <c r="BO42" s="14">
        <v>0.5728081509996253</v>
      </c>
      <c r="BP42" s="14">
        <v>0</v>
      </c>
      <c r="BQ42" s="14">
        <v>1.0403987059931448</v>
      </c>
      <c r="BR42" s="14">
        <v>0</v>
      </c>
      <c r="BS42" s="14">
        <v>10.618834684901957</v>
      </c>
      <c r="BT42" s="14">
        <v>1.202737662313876</v>
      </c>
      <c r="BU42" s="14">
        <v>13.854755662257942</v>
      </c>
      <c r="BV42" s="14">
        <v>84.30706242195888</v>
      </c>
      <c r="BW42" s="14">
        <v>40.823288378282236</v>
      </c>
      <c r="BX42" s="14">
        <v>0</v>
      </c>
      <c r="BY42" s="14">
        <v>0</v>
      </c>
      <c r="BZ42" s="14">
        <v>0</v>
      </c>
      <c r="CA42" s="14">
        <v>11.243008292422001</v>
      </c>
      <c r="CB42" s="14">
        <v>0</v>
      </c>
      <c r="CC42" s="14">
        <v>44.5</v>
      </c>
      <c r="CD42" s="14">
        <v>0.342155070596425</v>
      </c>
      <c r="CE42" s="14">
        <v>0.3969132156743219</v>
      </c>
      <c r="CF42" s="14">
        <v>0.20395458490445717</v>
      </c>
      <c r="CG42" s="15">
        <f t="shared" si="0"/>
        <v>4417.601918942902</v>
      </c>
      <c r="CH42" s="14">
        <v>0</v>
      </c>
      <c r="CI42" s="14">
        <v>0</v>
      </c>
      <c r="CJ42" s="14">
        <v>0</v>
      </c>
      <c r="CK42" s="14">
        <v>0</v>
      </c>
      <c r="CL42" s="14">
        <v>-0.051620173296102634</v>
      </c>
      <c r="CM42" s="14">
        <v>0</v>
      </c>
      <c r="CN42" s="14">
        <v>0</v>
      </c>
      <c r="CO42" s="15">
        <f t="shared" si="1"/>
        <v>4417.550298769605</v>
      </c>
      <c r="CP42" s="14">
        <v>0</v>
      </c>
      <c r="CQ42" s="14">
        <v>0</v>
      </c>
      <c r="CR42" s="27">
        <f t="shared" si="2"/>
        <v>4417.550298769605</v>
      </c>
      <c r="CS42" s="3"/>
      <c r="CT42" s="3"/>
    </row>
    <row r="43" spans="2:98" ht="15">
      <c r="B43" s="28" t="s">
        <v>34</v>
      </c>
      <c r="C43" s="13" t="s">
        <v>93</v>
      </c>
      <c r="D43" s="14">
        <v>86349.60026718199</v>
      </c>
      <c r="E43" s="14">
        <v>191.252083510913</v>
      </c>
      <c r="F43" s="14">
        <v>3445.9460548123297</v>
      </c>
      <c r="G43" s="14">
        <v>0</v>
      </c>
      <c r="H43" s="14">
        <v>108092.9453422079</v>
      </c>
      <c r="I43" s="14">
        <v>0</v>
      </c>
      <c r="J43" s="14">
        <v>46.75703668466827</v>
      </c>
      <c r="K43" s="14">
        <v>16281.897171638699</v>
      </c>
      <c r="L43" s="14">
        <v>3495.0638351142106</v>
      </c>
      <c r="M43" s="14">
        <v>1272.25555083963</v>
      </c>
      <c r="N43" s="14">
        <v>0</v>
      </c>
      <c r="O43" s="14">
        <v>77.41404193478346</v>
      </c>
      <c r="P43" s="14">
        <v>1.1389203375070904</v>
      </c>
      <c r="Q43" s="14">
        <v>131.2394949007116</v>
      </c>
      <c r="R43" s="14">
        <v>13.8</v>
      </c>
      <c r="S43" s="14">
        <v>0</v>
      </c>
      <c r="T43" s="14">
        <v>981.3639803506812</v>
      </c>
      <c r="U43" s="14">
        <v>24660.272854304898</v>
      </c>
      <c r="V43" s="14">
        <v>4539.2795814765195</v>
      </c>
      <c r="W43" s="14">
        <v>0</v>
      </c>
      <c r="X43" s="14">
        <v>518.144450738659</v>
      </c>
      <c r="Y43" s="14">
        <v>423.8122398179735</v>
      </c>
      <c r="Z43" s="14">
        <v>570.7885609424761</v>
      </c>
      <c r="AA43" s="14">
        <v>2545.916125857829</v>
      </c>
      <c r="AB43" s="14">
        <v>60.84003816591551</v>
      </c>
      <c r="AC43" s="14">
        <v>419.0326366985729</v>
      </c>
      <c r="AD43" s="14">
        <v>425.34172757964785</v>
      </c>
      <c r="AE43" s="14">
        <v>0</v>
      </c>
      <c r="AF43" s="14">
        <v>0</v>
      </c>
      <c r="AG43" s="14">
        <v>659.7683320057703</v>
      </c>
      <c r="AH43" s="14">
        <v>4.213290183958194</v>
      </c>
      <c r="AI43" s="14">
        <v>892.275506103611</v>
      </c>
      <c r="AJ43" s="14">
        <v>18578.10919573706</v>
      </c>
      <c r="AK43" s="14">
        <v>16023.4924239265</v>
      </c>
      <c r="AL43" s="14">
        <v>5458.02385271287</v>
      </c>
      <c r="AM43" s="14">
        <v>2974.40420425733</v>
      </c>
      <c r="AN43" s="14">
        <v>22.180692691028018</v>
      </c>
      <c r="AO43" s="14">
        <v>1445864.47381415</v>
      </c>
      <c r="AP43" s="14">
        <v>40839.2463974945</v>
      </c>
      <c r="AQ43" s="14">
        <v>6313.951421653607</v>
      </c>
      <c r="AR43" s="14">
        <v>193.51191296177646</v>
      </c>
      <c r="AS43" s="14">
        <v>26791.09736423244</v>
      </c>
      <c r="AT43" s="14">
        <v>4129.35236184342</v>
      </c>
      <c r="AU43" s="14">
        <v>59.29170399008598</v>
      </c>
      <c r="AV43" s="14">
        <v>11010.05257249413</v>
      </c>
      <c r="AW43" s="14">
        <v>20331.366113149597</v>
      </c>
      <c r="AX43" s="14">
        <v>245.357239403296</v>
      </c>
      <c r="AY43" s="14">
        <v>0</v>
      </c>
      <c r="AZ43" s="14">
        <v>34.72970548249235</v>
      </c>
      <c r="BA43" s="14">
        <v>9124.04908745068</v>
      </c>
      <c r="BB43" s="14">
        <v>396.9402707185103</v>
      </c>
      <c r="BC43" s="14">
        <v>441.5476425692507</v>
      </c>
      <c r="BD43" s="14">
        <v>52543.7755987936</v>
      </c>
      <c r="BE43" s="14">
        <v>1112.8571037394108</v>
      </c>
      <c r="BF43" s="14">
        <v>3.1219810561374057</v>
      </c>
      <c r="BG43" s="14">
        <v>34764.83810964537</v>
      </c>
      <c r="BH43" s="14">
        <v>96.46389230838922</v>
      </c>
      <c r="BI43" s="14">
        <v>10225.335829818536</v>
      </c>
      <c r="BJ43" s="14">
        <v>6243.624168019268</v>
      </c>
      <c r="BK43" s="14">
        <v>220.89807516565645</v>
      </c>
      <c r="BL43" s="14">
        <v>2660.1562330885</v>
      </c>
      <c r="BM43" s="14">
        <v>5.30724041128626</v>
      </c>
      <c r="BN43" s="14">
        <v>3.0819143551037333</v>
      </c>
      <c r="BO43" s="14">
        <v>271.05895621027537</v>
      </c>
      <c r="BP43" s="14">
        <v>0</v>
      </c>
      <c r="BQ43" s="14">
        <v>7.815126786932123</v>
      </c>
      <c r="BR43" s="14">
        <v>456.5541312221568</v>
      </c>
      <c r="BS43" s="14">
        <v>79.36283521208199</v>
      </c>
      <c r="BT43" s="14">
        <v>179.632080057321</v>
      </c>
      <c r="BU43" s="14">
        <v>318705.989958814</v>
      </c>
      <c r="BV43" s="14">
        <v>68665.81106779707</v>
      </c>
      <c r="BW43" s="14">
        <v>104030.08214992113</v>
      </c>
      <c r="BX43" s="14">
        <v>0</v>
      </c>
      <c r="BY43" s="14">
        <v>627.698900274116</v>
      </c>
      <c r="BZ43" s="14">
        <v>515.619548235844</v>
      </c>
      <c r="CA43" s="14">
        <v>4968.19176521717</v>
      </c>
      <c r="CB43" s="14">
        <v>1277.5847717317042</v>
      </c>
      <c r="CC43" s="14">
        <v>903.722675255194</v>
      </c>
      <c r="CD43" s="14">
        <v>377.33239352627703</v>
      </c>
      <c r="CE43" s="14">
        <v>160.399842908171</v>
      </c>
      <c r="CF43" s="14">
        <v>62418.5766314656</v>
      </c>
      <c r="CG43" s="15">
        <f t="shared" si="0"/>
        <v>2536456.4300813447</v>
      </c>
      <c r="CH43" s="14">
        <v>374834.947356745</v>
      </c>
      <c r="CI43" s="14">
        <v>13406.5501467884</v>
      </c>
      <c r="CJ43" s="14">
        <v>0</v>
      </c>
      <c r="CK43" s="14">
        <v>6537249.28915817</v>
      </c>
      <c r="CL43" s="14">
        <v>9812.220640989673</v>
      </c>
      <c r="CM43" s="14">
        <v>0</v>
      </c>
      <c r="CN43" s="14">
        <v>89054.469</v>
      </c>
      <c r="CO43" s="15">
        <f t="shared" si="1"/>
        <v>9560813.906384038</v>
      </c>
      <c r="CP43" s="14">
        <v>-405677.5767</v>
      </c>
      <c r="CQ43" s="14">
        <v>0</v>
      </c>
      <c r="CR43" s="27">
        <f t="shared" si="2"/>
        <v>9155136.329684038</v>
      </c>
      <c r="CS43" s="3"/>
      <c r="CT43" s="3"/>
    </row>
    <row r="44" spans="2:98" ht="30">
      <c r="B44" s="28" t="s">
        <v>35</v>
      </c>
      <c r="C44" s="13" t="s">
        <v>94</v>
      </c>
      <c r="D44" s="14">
        <v>120591.72305869866</v>
      </c>
      <c r="E44" s="14">
        <v>37.0627434417373</v>
      </c>
      <c r="F44" s="14">
        <v>2829.5642222526626</v>
      </c>
      <c r="G44" s="14">
        <v>0</v>
      </c>
      <c r="H44" s="14">
        <v>12874.953252904308</v>
      </c>
      <c r="I44" s="14">
        <v>1787.771769114845</v>
      </c>
      <c r="J44" s="14">
        <v>3953.6147812817862</v>
      </c>
      <c r="K44" s="14">
        <v>2172.931266125317</v>
      </c>
      <c r="L44" s="14">
        <v>194807.54825733174</v>
      </c>
      <c r="M44" s="14">
        <v>2858.5452149249963</v>
      </c>
      <c r="N44" s="14">
        <v>533.8523265544936</v>
      </c>
      <c r="O44" s="14">
        <v>1267.7773481801041</v>
      </c>
      <c r="P44" s="14">
        <v>1364.310374809922</v>
      </c>
      <c r="Q44" s="14">
        <v>508.1450641554742</v>
      </c>
      <c r="R44" s="14">
        <v>86.153770061794</v>
      </c>
      <c r="S44" s="14">
        <v>348.4555382916702</v>
      </c>
      <c r="T44" s="14">
        <v>551.9475332064821</v>
      </c>
      <c r="U44" s="14">
        <v>32845.16934865603</v>
      </c>
      <c r="V44" s="14">
        <v>3668.3125046777964</v>
      </c>
      <c r="W44" s="14">
        <v>61.03127609295339</v>
      </c>
      <c r="X44" s="14">
        <v>1167.5641079433726</v>
      </c>
      <c r="Y44" s="14">
        <v>4838.5913176043405</v>
      </c>
      <c r="Z44" s="14">
        <v>5495.581000592961</v>
      </c>
      <c r="AA44" s="14">
        <v>1111.6381006698473</v>
      </c>
      <c r="AB44" s="14">
        <v>683.0164201460343</v>
      </c>
      <c r="AC44" s="14">
        <v>1833.8890536370855</v>
      </c>
      <c r="AD44" s="14">
        <v>38736.63913955613</v>
      </c>
      <c r="AE44" s="14">
        <v>16.317787843018642</v>
      </c>
      <c r="AF44" s="14">
        <v>32.193610138079904</v>
      </c>
      <c r="AG44" s="14">
        <v>2864.887516111609</v>
      </c>
      <c r="AH44" s="14">
        <v>40.02275980826172</v>
      </c>
      <c r="AI44" s="14">
        <v>310.3468618248504</v>
      </c>
      <c r="AJ44" s="14">
        <v>1376.5481703629955</v>
      </c>
      <c r="AK44" s="14">
        <v>748.3769361650074</v>
      </c>
      <c r="AL44" s="14">
        <v>132.9529220002052</v>
      </c>
      <c r="AM44" s="14">
        <v>22.228266712873655</v>
      </c>
      <c r="AN44" s="14">
        <v>534.3760914345814</v>
      </c>
      <c r="AO44" s="14">
        <v>55133.16002186311</v>
      </c>
      <c r="AP44" s="14">
        <v>335756.16447393293</v>
      </c>
      <c r="AQ44" s="14">
        <v>18221.764505144085</v>
      </c>
      <c r="AR44" s="14">
        <v>2155.7332518540074</v>
      </c>
      <c r="AS44" s="14">
        <v>17143.34923766877</v>
      </c>
      <c r="AT44" s="14">
        <v>21261.129239494905</v>
      </c>
      <c r="AU44" s="14">
        <v>69.6441361039473</v>
      </c>
      <c r="AV44" s="14">
        <v>7094.038412035617</v>
      </c>
      <c r="AW44" s="14">
        <v>14410.743746423283</v>
      </c>
      <c r="AX44" s="14">
        <v>131.00796268467263</v>
      </c>
      <c r="AY44" s="14">
        <v>13.228156973291085</v>
      </c>
      <c r="AZ44" s="14">
        <v>27.691349324084424</v>
      </c>
      <c r="BA44" s="14">
        <v>855.4641575053512</v>
      </c>
      <c r="BB44" s="14">
        <v>58.985042615124364</v>
      </c>
      <c r="BC44" s="14">
        <v>2417.0627703286705</v>
      </c>
      <c r="BD44" s="14">
        <v>2442.921194584547</v>
      </c>
      <c r="BE44" s="14">
        <v>74.00864205421003</v>
      </c>
      <c r="BF44" s="14">
        <v>0.9311093556978522</v>
      </c>
      <c r="BG44" s="14">
        <v>6603.262644418472</v>
      </c>
      <c r="BH44" s="14">
        <v>58.334377990598036</v>
      </c>
      <c r="BI44" s="14">
        <v>64.56625142354851</v>
      </c>
      <c r="BJ44" s="14">
        <v>1792.5429571579075</v>
      </c>
      <c r="BK44" s="14">
        <v>47.05690286772292</v>
      </c>
      <c r="BL44" s="14">
        <v>672.3956469244805</v>
      </c>
      <c r="BM44" s="14">
        <v>117.3033908282402</v>
      </c>
      <c r="BN44" s="14">
        <v>1.7484338505740427</v>
      </c>
      <c r="BO44" s="14">
        <v>150.26795657093888</v>
      </c>
      <c r="BP44" s="14">
        <v>376.4353157525937</v>
      </c>
      <c r="BQ44" s="14">
        <v>64.79992723971425</v>
      </c>
      <c r="BR44" s="14">
        <v>1516.001531445152</v>
      </c>
      <c r="BS44" s="14">
        <v>22.714070744923387</v>
      </c>
      <c r="BT44" s="14">
        <v>516.0948542709646</v>
      </c>
      <c r="BU44" s="14">
        <v>5796.414233385576</v>
      </c>
      <c r="BV44" s="14">
        <v>2816.5245458230975</v>
      </c>
      <c r="BW44" s="14">
        <v>3382.535580371694</v>
      </c>
      <c r="BX44" s="14">
        <v>3470.268230385297</v>
      </c>
      <c r="BY44" s="14">
        <v>41.192277094106224</v>
      </c>
      <c r="BZ44" s="14">
        <v>11.125781353269801</v>
      </c>
      <c r="CA44" s="14">
        <v>2693.3056402180955</v>
      </c>
      <c r="CB44" s="14">
        <v>8.916165416811348</v>
      </c>
      <c r="CC44" s="14">
        <v>325.02329203670035</v>
      </c>
      <c r="CD44" s="14">
        <v>104.57113057586682</v>
      </c>
      <c r="CE44" s="14">
        <v>680.5464420196955</v>
      </c>
      <c r="CF44" s="14">
        <v>2457.52733734364</v>
      </c>
      <c r="CG44" s="15">
        <f t="shared" si="0"/>
        <v>954152.5420407702</v>
      </c>
      <c r="CH44" s="14">
        <v>3853119.045942763</v>
      </c>
      <c r="CI44" s="14">
        <v>17433.808741885125</v>
      </c>
      <c r="CJ44" s="14">
        <v>0</v>
      </c>
      <c r="CK44" s="14">
        <v>28366.375390634414</v>
      </c>
      <c r="CL44" s="14">
        <v>6021.4394064521</v>
      </c>
      <c r="CM44" s="14">
        <v>0</v>
      </c>
      <c r="CN44" s="14">
        <v>134936.75342985408</v>
      </c>
      <c r="CO44" s="15">
        <f t="shared" si="1"/>
        <v>4994029.964952359</v>
      </c>
      <c r="CP44" s="14">
        <v>0</v>
      </c>
      <c r="CQ44" s="14">
        <v>0</v>
      </c>
      <c r="CR44" s="27">
        <f t="shared" si="2"/>
        <v>4994029.964952359</v>
      </c>
      <c r="CS44" s="3"/>
      <c r="CT44" s="3"/>
    </row>
    <row r="45" spans="2:98" ht="30">
      <c r="B45" s="28" t="s">
        <v>36</v>
      </c>
      <c r="C45" s="13">
        <v>49</v>
      </c>
      <c r="D45" s="14">
        <v>299996.8653353003</v>
      </c>
      <c r="E45" s="14">
        <v>96.91792759181273</v>
      </c>
      <c r="F45" s="14">
        <v>7194.723850123639</v>
      </c>
      <c r="G45" s="14">
        <v>0</v>
      </c>
      <c r="H45" s="14">
        <v>102449.34808330235</v>
      </c>
      <c r="I45" s="14">
        <v>4539.00907828265</v>
      </c>
      <c r="J45" s="14">
        <v>3246.3743766934203</v>
      </c>
      <c r="K45" s="14">
        <v>50637.23286977977</v>
      </c>
      <c r="L45" s="14">
        <v>233472.59267411966</v>
      </c>
      <c r="M45" s="14">
        <v>5319.776795988043</v>
      </c>
      <c r="N45" s="14">
        <v>1372.4533321411075</v>
      </c>
      <c r="O45" s="14">
        <v>3198.164010796419</v>
      </c>
      <c r="P45" s="14">
        <v>2662.057469603825</v>
      </c>
      <c r="Q45" s="14">
        <v>1238.6981790911113</v>
      </c>
      <c r="R45" s="14">
        <v>209.11270530564298</v>
      </c>
      <c r="S45" s="14">
        <v>884.578573062518</v>
      </c>
      <c r="T45" s="14">
        <v>1400.3507093306027</v>
      </c>
      <c r="U45" s="14">
        <v>94927.59241863685</v>
      </c>
      <c r="V45" s="14">
        <v>9516.444301748963</v>
      </c>
      <c r="W45" s="14">
        <v>154.93109938203273</v>
      </c>
      <c r="X45" s="14">
        <v>2786.4497611326105</v>
      </c>
      <c r="Y45" s="14">
        <v>12698.403801816154</v>
      </c>
      <c r="Z45" s="14">
        <v>14324.199926349193</v>
      </c>
      <c r="AA45" s="14">
        <v>2355.0288529079608</v>
      </c>
      <c r="AB45" s="14">
        <v>1670.2814824800603</v>
      </c>
      <c r="AC45" s="14">
        <v>4416.3724757305035</v>
      </c>
      <c r="AD45" s="14">
        <v>1736.2766767186442</v>
      </c>
      <c r="AE45" s="14">
        <v>41.36513409271626</v>
      </c>
      <c r="AF45" s="14">
        <v>84.97903193792773</v>
      </c>
      <c r="AG45" s="14">
        <v>1991.435010698537</v>
      </c>
      <c r="AH45" s="14">
        <v>101.80336099767338</v>
      </c>
      <c r="AI45" s="14">
        <v>177.24988019626036</v>
      </c>
      <c r="AJ45" s="14">
        <v>7995.119505022367</v>
      </c>
      <c r="AK45" s="14">
        <v>1198.9727812595768</v>
      </c>
      <c r="AL45" s="14">
        <v>224.57851242575848</v>
      </c>
      <c r="AM45" s="14">
        <v>99.496182065889</v>
      </c>
      <c r="AN45" s="14">
        <v>80.3209915152998</v>
      </c>
      <c r="AO45" s="14">
        <v>154074.53534214702</v>
      </c>
      <c r="AP45" s="14">
        <v>54700.1868454681</v>
      </c>
      <c r="AQ45" s="14">
        <v>68476.70403380039</v>
      </c>
      <c r="AR45" s="14">
        <v>4313.808617279829</v>
      </c>
      <c r="AS45" s="14">
        <v>20943.653183652303</v>
      </c>
      <c r="AT45" s="14">
        <v>3536.536097291141</v>
      </c>
      <c r="AU45" s="14">
        <v>27.904091149825586</v>
      </c>
      <c r="AV45" s="14">
        <v>17079.638601790928</v>
      </c>
      <c r="AW45" s="14">
        <v>6222.831737877882</v>
      </c>
      <c r="AX45" s="14">
        <v>326.6853987502311</v>
      </c>
      <c r="AY45" s="14">
        <v>33.31150383382886</v>
      </c>
      <c r="AZ45" s="14">
        <v>68.53546577260477</v>
      </c>
      <c r="BA45" s="14">
        <v>1663.7310029051184</v>
      </c>
      <c r="BB45" s="14">
        <v>153.6886920115467</v>
      </c>
      <c r="BC45" s="14">
        <v>359.78913195047556</v>
      </c>
      <c r="BD45" s="14">
        <v>1456.4348285524752</v>
      </c>
      <c r="BE45" s="14">
        <v>144.5157101137455</v>
      </c>
      <c r="BF45" s="14">
        <v>2.363685735248524</v>
      </c>
      <c r="BG45" s="14">
        <v>18026.007579720335</v>
      </c>
      <c r="BH45" s="14">
        <v>176.0665258999482</v>
      </c>
      <c r="BI45" s="14">
        <v>168.3992190033908</v>
      </c>
      <c r="BJ45" s="14">
        <v>3431.6893638010843</v>
      </c>
      <c r="BK45" s="14">
        <v>92.53946468203385</v>
      </c>
      <c r="BL45" s="14">
        <v>1565.2182785056543</v>
      </c>
      <c r="BM45" s="14">
        <v>1.9182298909166398</v>
      </c>
      <c r="BN45" s="14">
        <v>1.3607169782129838</v>
      </c>
      <c r="BO45" s="14">
        <v>349.7447945809199</v>
      </c>
      <c r="BP45" s="14">
        <v>954.0759399531825</v>
      </c>
      <c r="BQ45" s="14">
        <v>371.7416699835946</v>
      </c>
      <c r="BR45" s="14">
        <v>1576.2377974347248</v>
      </c>
      <c r="BS45" s="14">
        <v>55.48940817256202</v>
      </c>
      <c r="BT45" s="14">
        <v>982.236481711098</v>
      </c>
      <c r="BU45" s="14">
        <v>4884.636224887422</v>
      </c>
      <c r="BV45" s="14">
        <v>4772.948141731763</v>
      </c>
      <c r="BW45" s="14">
        <v>7119.730599910355</v>
      </c>
      <c r="BX45" s="14">
        <v>8778.861915024136</v>
      </c>
      <c r="BY45" s="14">
        <v>103.15715249977895</v>
      </c>
      <c r="BZ45" s="14">
        <v>31.51990477577389</v>
      </c>
      <c r="CA45" s="14">
        <v>6981.469461314436</v>
      </c>
      <c r="CB45" s="14">
        <v>31.14730743680209</v>
      </c>
      <c r="CC45" s="14">
        <v>1008.8492312234255</v>
      </c>
      <c r="CD45" s="14">
        <v>151.3139724493019</v>
      </c>
      <c r="CE45" s="14">
        <v>194.7901428751939</v>
      </c>
      <c r="CF45" s="14">
        <v>2730.0491639110587</v>
      </c>
      <c r="CG45" s="15">
        <f t="shared" si="0"/>
        <v>1272625.6098160683</v>
      </c>
      <c r="CH45" s="14">
        <v>1113330.4030513</v>
      </c>
      <c r="CI45" s="14">
        <v>66873.68340032038</v>
      </c>
      <c r="CJ45" s="14">
        <v>0</v>
      </c>
      <c r="CK45" s="14">
        <v>72010.0201931871</v>
      </c>
      <c r="CL45" s="14">
        <v>1744.7891510462998</v>
      </c>
      <c r="CM45" s="14">
        <v>0</v>
      </c>
      <c r="CN45" s="14">
        <v>779396.3250316479</v>
      </c>
      <c r="CO45" s="15">
        <f t="shared" si="1"/>
        <v>3305980.83064357</v>
      </c>
      <c r="CP45" s="14">
        <v>-781456.312662075</v>
      </c>
      <c r="CQ45" s="14">
        <v>86045.1964242118</v>
      </c>
      <c r="CR45" s="27">
        <f t="shared" si="2"/>
        <v>2610569.7144057066</v>
      </c>
      <c r="CS45" s="3"/>
      <c r="CT45" s="3"/>
    </row>
    <row r="46" spans="2:98" ht="15">
      <c r="B46" s="28" t="s">
        <v>37</v>
      </c>
      <c r="C46" s="13">
        <v>50</v>
      </c>
      <c r="D46" s="14">
        <v>2143.2315202558802</v>
      </c>
      <c r="E46" s="14">
        <v>0</v>
      </c>
      <c r="F46" s="14">
        <v>200</v>
      </c>
      <c r="G46" s="14">
        <v>0</v>
      </c>
      <c r="H46" s="14">
        <v>7179.17648078081</v>
      </c>
      <c r="I46" s="14">
        <v>0</v>
      </c>
      <c r="J46" s="14">
        <v>1.1519138896969476</v>
      </c>
      <c r="K46" s="14">
        <v>495.5066791153453</v>
      </c>
      <c r="L46" s="14">
        <v>0</v>
      </c>
      <c r="M46" s="14">
        <v>607.1046247127664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411.72633179505505</v>
      </c>
      <c r="AJ46" s="14">
        <v>3.398065604514657</v>
      </c>
      <c r="AK46" s="14">
        <v>757.2000879170381</v>
      </c>
      <c r="AL46" s="14">
        <v>0</v>
      </c>
      <c r="AM46" s="14">
        <v>0</v>
      </c>
      <c r="AN46" s="14">
        <v>0</v>
      </c>
      <c r="AO46" s="14">
        <v>29729.10162496228</v>
      </c>
      <c r="AP46" s="14">
        <v>0</v>
      </c>
      <c r="AQ46" s="14">
        <v>26.567549775536854</v>
      </c>
      <c r="AR46" s="14">
        <v>1796.9158330167388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7.169171634450455</v>
      </c>
      <c r="BA46" s="14">
        <v>10.592339649475523</v>
      </c>
      <c r="BB46" s="14">
        <v>4.02074236825369</v>
      </c>
      <c r="BC46" s="14">
        <v>11.130193408246491</v>
      </c>
      <c r="BD46" s="14">
        <v>0</v>
      </c>
      <c r="BE46" s="14">
        <v>4.817122063606495</v>
      </c>
      <c r="BF46" s="14">
        <v>0</v>
      </c>
      <c r="BG46" s="14">
        <v>0</v>
      </c>
      <c r="BH46" s="14">
        <v>0</v>
      </c>
      <c r="BI46" s="14">
        <v>0</v>
      </c>
      <c r="BJ46" s="14">
        <v>519.2675401480495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3926.3619435799965</v>
      </c>
      <c r="BV46" s="14">
        <v>0</v>
      </c>
      <c r="BW46" s="14">
        <v>10.543607699792188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5">
        <f t="shared" si="0"/>
        <v>47844.98337237754</v>
      </c>
      <c r="CH46" s="14">
        <v>53393.862461322096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13773.369872489777</v>
      </c>
      <c r="CO46" s="15">
        <f t="shared" si="1"/>
        <v>115012.2157061894</v>
      </c>
      <c r="CP46" s="14">
        <v>-2693.992902842547</v>
      </c>
      <c r="CQ46" s="14">
        <v>296.632255360331</v>
      </c>
      <c r="CR46" s="27">
        <f t="shared" si="2"/>
        <v>112614.85505870717</v>
      </c>
      <c r="CS46" s="3"/>
      <c r="CT46" s="3"/>
    </row>
    <row r="47" spans="2:98" ht="15">
      <c r="B47" s="28" t="s">
        <v>38</v>
      </c>
      <c r="C47" s="13">
        <v>51</v>
      </c>
      <c r="D47" s="14">
        <v>141.62167377862363</v>
      </c>
      <c r="E47" s="14">
        <v>0</v>
      </c>
      <c r="F47" s="14">
        <v>0</v>
      </c>
      <c r="G47" s="14">
        <v>0</v>
      </c>
      <c r="H47" s="14">
        <v>1832.944740922513</v>
      </c>
      <c r="I47" s="14">
        <v>0</v>
      </c>
      <c r="J47" s="14">
        <v>2.2761596304931593</v>
      </c>
      <c r="K47" s="14">
        <v>17.65885860246703</v>
      </c>
      <c r="L47" s="14">
        <v>34.13376088322772</v>
      </c>
      <c r="M47" s="14">
        <v>124.19431782743163</v>
      </c>
      <c r="N47" s="14">
        <v>0</v>
      </c>
      <c r="O47" s="14">
        <v>0</v>
      </c>
      <c r="P47" s="14">
        <v>0</v>
      </c>
      <c r="Q47" s="14">
        <v>62.681741257525495</v>
      </c>
      <c r="R47" s="14">
        <v>0</v>
      </c>
      <c r="S47" s="14">
        <v>0</v>
      </c>
      <c r="T47" s="14">
        <v>14.272165811316029</v>
      </c>
      <c r="U47" s="14">
        <v>0</v>
      </c>
      <c r="V47" s="14">
        <v>0</v>
      </c>
      <c r="W47" s="14">
        <v>0</v>
      </c>
      <c r="X47" s="14">
        <v>0</v>
      </c>
      <c r="Y47" s="14">
        <v>241.61127734037203</v>
      </c>
      <c r="Z47" s="14">
        <v>4.610887095326054</v>
      </c>
      <c r="AA47" s="14">
        <v>0</v>
      </c>
      <c r="AB47" s="14">
        <v>68.09582734061014</v>
      </c>
      <c r="AC47" s="14">
        <v>239.4109993228789</v>
      </c>
      <c r="AD47" s="14">
        <v>0</v>
      </c>
      <c r="AE47" s="14">
        <v>0</v>
      </c>
      <c r="AF47" s="14">
        <v>0</v>
      </c>
      <c r="AG47" s="14">
        <v>2.8236498567419708</v>
      </c>
      <c r="AH47" s="14">
        <v>0</v>
      </c>
      <c r="AI47" s="14">
        <v>0.42805119765206867</v>
      </c>
      <c r="AJ47" s="14">
        <v>64.4278691125619</v>
      </c>
      <c r="AK47" s="14">
        <v>0</v>
      </c>
      <c r="AL47" s="14">
        <v>0</v>
      </c>
      <c r="AM47" s="14">
        <v>0.16157645901388257</v>
      </c>
      <c r="AN47" s="14">
        <v>0</v>
      </c>
      <c r="AO47" s="14">
        <v>196.81818049803474</v>
      </c>
      <c r="AP47" s="14">
        <v>303.47438198561895</v>
      </c>
      <c r="AQ47" s="14">
        <v>35.25854585610348</v>
      </c>
      <c r="AR47" s="14">
        <v>1.325448822973375</v>
      </c>
      <c r="AS47" s="14">
        <v>7595.236159466618</v>
      </c>
      <c r="AT47" s="14">
        <v>137.56406799949613</v>
      </c>
      <c r="AU47" s="14">
        <v>0</v>
      </c>
      <c r="AV47" s="14">
        <v>1074.8922007181848</v>
      </c>
      <c r="AW47" s="14">
        <v>0.4553863370696247</v>
      </c>
      <c r="AX47" s="14">
        <v>6.701805677488492</v>
      </c>
      <c r="AY47" s="14">
        <v>0.509173037346859</v>
      </c>
      <c r="AZ47" s="14">
        <v>0.14622945399945336</v>
      </c>
      <c r="BA47" s="14">
        <v>69.22496167783225</v>
      </c>
      <c r="BB47" s="14">
        <v>1.6809661052030096</v>
      </c>
      <c r="BC47" s="14">
        <v>0</v>
      </c>
      <c r="BD47" s="14">
        <v>52.030849402047885</v>
      </c>
      <c r="BE47" s="14">
        <v>13.133116916933247</v>
      </c>
      <c r="BF47" s="14">
        <v>0</v>
      </c>
      <c r="BG47" s="14">
        <v>38.73636320370492</v>
      </c>
      <c r="BH47" s="14">
        <v>0.3561965671634008</v>
      </c>
      <c r="BI47" s="14">
        <v>0.08237209733301933</v>
      </c>
      <c r="BJ47" s="14">
        <v>12.832700730305232</v>
      </c>
      <c r="BK47" s="14">
        <v>1.1148700710260808</v>
      </c>
      <c r="BL47" s="14">
        <v>0.5698007852375108</v>
      </c>
      <c r="BM47" s="14">
        <v>0</v>
      </c>
      <c r="BN47" s="14">
        <v>0.015243232636477417</v>
      </c>
      <c r="BO47" s="14">
        <v>33.80800115509388</v>
      </c>
      <c r="BP47" s="14">
        <v>0</v>
      </c>
      <c r="BQ47" s="14">
        <v>41.3079654375541</v>
      </c>
      <c r="BR47" s="14">
        <v>158.91892393427437</v>
      </c>
      <c r="BS47" s="14">
        <v>3.794406070233282</v>
      </c>
      <c r="BT47" s="14">
        <v>60.49341112616126</v>
      </c>
      <c r="BU47" s="14">
        <v>108.45438251414592</v>
      </c>
      <c r="BV47" s="14">
        <v>121.24278784231706</v>
      </c>
      <c r="BW47" s="14">
        <v>383.9814817542732</v>
      </c>
      <c r="BX47" s="14">
        <v>0</v>
      </c>
      <c r="BY47" s="14">
        <v>1.493476056092239</v>
      </c>
      <c r="BZ47" s="14">
        <v>0</v>
      </c>
      <c r="CA47" s="14">
        <v>5.198000347337768</v>
      </c>
      <c r="CB47" s="14">
        <v>4.517875806565897</v>
      </c>
      <c r="CC47" s="14">
        <v>106.46820090608202</v>
      </c>
      <c r="CD47" s="14">
        <v>13.083796040938674</v>
      </c>
      <c r="CE47" s="14">
        <v>2.028123362595233</v>
      </c>
      <c r="CF47" s="14">
        <v>31.611341690659714</v>
      </c>
      <c r="CG47" s="15">
        <f t="shared" si="0"/>
        <v>13469.914751125434</v>
      </c>
      <c r="CH47" s="14">
        <v>550708.2585334721</v>
      </c>
      <c r="CI47" s="14">
        <v>0</v>
      </c>
      <c r="CJ47" s="14">
        <v>0</v>
      </c>
      <c r="CK47" s="14">
        <v>0</v>
      </c>
      <c r="CL47" s="14">
        <v>-29.12046708283317</v>
      </c>
      <c r="CM47" s="14">
        <v>0</v>
      </c>
      <c r="CN47" s="14">
        <v>554205.7364205428</v>
      </c>
      <c r="CO47" s="15">
        <f t="shared" si="1"/>
        <v>1118354.7892380576</v>
      </c>
      <c r="CP47" s="14">
        <v>-629589.9254350823</v>
      </c>
      <c r="CQ47" s="14">
        <v>69323.3747337999</v>
      </c>
      <c r="CR47" s="27">
        <f t="shared" si="2"/>
        <v>558088.2385367751</v>
      </c>
      <c r="CS47" s="3"/>
      <c r="CT47" s="3"/>
    </row>
    <row r="48" spans="2:98" ht="30">
      <c r="B48" s="28" t="s">
        <v>39</v>
      </c>
      <c r="C48" s="13">
        <v>52</v>
      </c>
      <c r="D48" s="14">
        <v>4637.509107351163</v>
      </c>
      <c r="E48" s="14">
        <v>64.97139353684341</v>
      </c>
      <c r="F48" s="14">
        <v>0</v>
      </c>
      <c r="G48" s="14">
        <v>0</v>
      </c>
      <c r="H48" s="14">
        <v>9228.645654717517</v>
      </c>
      <c r="I48" s="14">
        <v>0</v>
      </c>
      <c r="J48" s="14">
        <v>5287.19098579988</v>
      </c>
      <c r="K48" s="14">
        <v>727.173669577705</v>
      </c>
      <c r="L48" s="14">
        <v>9287.303445430762</v>
      </c>
      <c r="M48" s="14">
        <v>1179.86451718376</v>
      </c>
      <c r="N48" s="14">
        <v>0</v>
      </c>
      <c r="O48" s="14">
        <v>9.693932208495104</v>
      </c>
      <c r="P48" s="14">
        <v>1914.6984666131266</v>
      </c>
      <c r="Q48" s="14">
        <v>182.15629462127544</v>
      </c>
      <c r="R48" s="14">
        <v>0</v>
      </c>
      <c r="S48" s="14">
        <v>0</v>
      </c>
      <c r="T48" s="14">
        <v>25.907210006976364</v>
      </c>
      <c r="U48" s="14">
        <v>0</v>
      </c>
      <c r="V48" s="14">
        <v>112.393663397039</v>
      </c>
      <c r="W48" s="14">
        <v>0</v>
      </c>
      <c r="X48" s="14">
        <v>139.42930617054205</v>
      </c>
      <c r="Y48" s="14">
        <v>929.8825004279973</v>
      </c>
      <c r="Z48" s="14">
        <v>20.520693718243578</v>
      </c>
      <c r="AA48" s="14">
        <v>85.646455736146</v>
      </c>
      <c r="AB48" s="14">
        <v>20.978948704367546</v>
      </c>
      <c r="AC48" s="14">
        <v>0</v>
      </c>
      <c r="AD48" s="14">
        <v>24.808320791152298</v>
      </c>
      <c r="AE48" s="14">
        <v>0</v>
      </c>
      <c r="AF48" s="14">
        <v>0</v>
      </c>
      <c r="AG48" s="14">
        <v>808.5392919080332</v>
      </c>
      <c r="AH48" s="14">
        <v>3.621928536013239</v>
      </c>
      <c r="AI48" s="14">
        <v>6.729441420909534</v>
      </c>
      <c r="AJ48" s="14">
        <v>142202.32009704117</v>
      </c>
      <c r="AK48" s="14">
        <v>1793.7378545763213</v>
      </c>
      <c r="AL48" s="14">
        <v>2.4141184639404925</v>
      </c>
      <c r="AM48" s="14">
        <v>53.0790272371787</v>
      </c>
      <c r="AN48" s="14">
        <v>0</v>
      </c>
      <c r="AO48" s="14">
        <v>70845.93314847468</v>
      </c>
      <c r="AP48" s="14">
        <v>25556.3822338253</v>
      </c>
      <c r="AQ48" s="14">
        <v>37914.7528456777</v>
      </c>
      <c r="AR48" s="14">
        <v>1528.88826598366</v>
      </c>
      <c r="AS48" s="14">
        <v>0</v>
      </c>
      <c r="AT48" s="14">
        <v>3924.04225582033</v>
      </c>
      <c r="AU48" s="14">
        <v>13.250984351640072</v>
      </c>
      <c r="AV48" s="14">
        <v>1171.2078071707201</v>
      </c>
      <c r="AW48" s="14">
        <v>724.8688588731718</v>
      </c>
      <c r="AX48" s="14">
        <v>0</v>
      </c>
      <c r="AY48" s="14">
        <v>0</v>
      </c>
      <c r="AZ48" s="14">
        <v>25.227640921733897</v>
      </c>
      <c r="BA48" s="14">
        <v>3912.8400931271</v>
      </c>
      <c r="BB48" s="14">
        <v>0</v>
      </c>
      <c r="BC48" s="14">
        <v>0</v>
      </c>
      <c r="BD48" s="14">
        <v>187.30506098037415</v>
      </c>
      <c r="BE48" s="14">
        <v>0</v>
      </c>
      <c r="BF48" s="14">
        <v>0</v>
      </c>
      <c r="BG48" s="14">
        <v>126.28121390806194</v>
      </c>
      <c r="BH48" s="14">
        <v>0</v>
      </c>
      <c r="BI48" s="14">
        <v>396.14197409488435</v>
      </c>
      <c r="BJ48" s="14">
        <v>97.9396372205659</v>
      </c>
      <c r="BK48" s="14">
        <v>0.728718283777389</v>
      </c>
      <c r="BL48" s="14">
        <v>5600.239778028601</v>
      </c>
      <c r="BM48" s="14">
        <v>0</v>
      </c>
      <c r="BN48" s="14">
        <v>0.03619230687371981</v>
      </c>
      <c r="BO48" s="14">
        <v>0</v>
      </c>
      <c r="BP48" s="14">
        <v>0</v>
      </c>
      <c r="BQ48" s="14">
        <v>273.7170382360945</v>
      </c>
      <c r="BR48" s="14">
        <v>1019.3525879449547</v>
      </c>
      <c r="BS48" s="14">
        <v>114.97992337394011</v>
      </c>
      <c r="BT48" s="14">
        <v>97.14448465694326</v>
      </c>
      <c r="BU48" s="14">
        <v>390.9976127311949</v>
      </c>
      <c r="BV48" s="14">
        <v>2134.946218742006</v>
      </c>
      <c r="BW48" s="14">
        <v>577.5723229044532</v>
      </c>
      <c r="BX48" s="14">
        <v>0</v>
      </c>
      <c r="BY48" s="14">
        <v>0</v>
      </c>
      <c r="BZ48" s="14">
        <v>0</v>
      </c>
      <c r="CA48" s="14">
        <v>0</v>
      </c>
      <c r="CB48" s="14">
        <v>32.15110055329939</v>
      </c>
      <c r="CC48" s="14">
        <v>0</v>
      </c>
      <c r="CD48" s="14">
        <v>32.84356136381867</v>
      </c>
      <c r="CE48" s="14">
        <v>0</v>
      </c>
      <c r="CF48" s="14">
        <v>830.532135141605</v>
      </c>
      <c r="CG48" s="15">
        <f t="shared" si="0"/>
        <v>336279.520019874</v>
      </c>
      <c r="CH48" s="14">
        <v>23645.8910132129</v>
      </c>
      <c r="CI48" s="14">
        <v>0</v>
      </c>
      <c r="CJ48" s="14">
        <v>0</v>
      </c>
      <c r="CK48" s="14">
        <v>0</v>
      </c>
      <c r="CL48" s="14">
        <v>204.95789807217554</v>
      </c>
      <c r="CM48" s="14">
        <v>0</v>
      </c>
      <c r="CN48" s="14">
        <v>0</v>
      </c>
      <c r="CO48" s="15">
        <f t="shared" si="1"/>
        <v>360130.3689311591</v>
      </c>
      <c r="CP48" s="14">
        <v>0</v>
      </c>
      <c r="CQ48" s="14"/>
      <c r="CR48" s="27">
        <f t="shared" si="2"/>
        <v>360130.3689311591</v>
      </c>
      <c r="CS48" s="3"/>
      <c r="CT48" s="3"/>
    </row>
    <row r="49" spans="2:98" ht="15">
      <c r="B49" s="28" t="s">
        <v>40</v>
      </c>
      <c r="C49" s="13">
        <v>53</v>
      </c>
      <c r="D49" s="14">
        <v>121.554822982057</v>
      </c>
      <c r="E49" s="14">
        <v>0.36002436255805925</v>
      </c>
      <c r="F49" s="14">
        <v>36.98634641386309</v>
      </c>
      <c r="G49" s="14">
        <v>0</v>
      </c>
      <c r="H49" s="14">
        <v>100.00922260670119</v>
      </c>
      <c r="I49" s="14">
        <v>0</v>
      </c>
      <c r="J49" s="14">
        <v>0.3817543425126999</v>
      </c>
      <c r="K49" s="14">
        <v>17.718034230464013</v>
      </c>
      <c r="L49" s="14">
        <v>14.927725185950976</v>
      </c>
      <c r="M49" s="14">
        <v>3.550657126076999</v>
      </c>
      <c r="N49" s="14">
        <v>-0.03543926464890035</v>
      </c>
      <c r="O49" s="14">
        <v>0.09254085116000255</v>
      </c>
      <c r="P49" s="14">
        <v>0.3889316002299985</v>
      </c>
      <c r="Q49" s="14">
        <v>-0.016561476100399375</v>
      </c>
      <c r="R49" s="14">
        <v>-0.04151825922200203</v>
      </c>
      <c r="S49" s="14">
        <v>-0.002204473754598979</v>
      </c>
      <c r="T49" s="14">
        <v>1.06645010404158</v>
      </c>
      <c r="U49" s="14">
        <v>0.130880813108392</v>
      </c>
      <c r="V49" s="14">
        <v>2.271492438390993</v>
      </c>
      <c r="W49" s="14">
        <v>1.8788367962389567</v>
      </c>
      <c r="X49" s="14">
        <v>16.326453794821077</v>
      </c>
      <c r="Y49" s="14">
        <v>15.40176588914036</v>
      </c>
      <c r="Z49" s="14">
        <v>2.50962805956403</v>
      </c>
      <c r="AA49" s="14">
        <v>0.8096761441739204</v>
      </c>
      <c r="AB49" s="14">
        <v>0.7026275142898939</v>
      </c>
      <c r="AC49" s="14">
        <v>0.3244432884976902</v>
      </c>
      <c r="AD49" s="14">
        <v>0.9495271443862543</v>
      </c>
      <c r="AE49" s="14">
        <v>0</v>
      </c>
      <c r="AF49" s="14">
        <v>0</v>
      </c>
      <c r="AG49" s="14">
        <v>0</v>
      </c>
      <c r="AH49" s="14">
        <v>0.0605576090754465</v>
      </c>
      <c r="AI49" s="14">
        <v>0.442460149940202</v>
      </c>
      <c r="AJ49" s="14">
        <v>31.494602646473208</v>
      </c>
      <c r="AK49" s="14">
        <v>20.274162707001988</v>
      </c>
      <c r="AL49" s="14">
        <v>0.06159226586899891</v>
      </c>
      <c r="AM49" s="14">
        <v>0.07044989137096991</v>
      </c>
      <c r="AN49" s="14">
        <v>0.0032358992777699047</v>
      </c>
      <c r="AO49" s="14">
        <v>29.389874162609885</v>
      </c>
      <c r="AP49" s="14">
        <v>70.08330175459997</v>
      </c>
      <c r="AQ49" s="14">
        <v>10.816369591560925</v>
      </c>
      <c r="AR49" s="14">
        <v>0.04124306365077125</v>
      </c>
      <c r="AS49" s="14">
        <v>2.077786949948276</v>
      </c>
      <c r="AT49" s="14">
        <v>4.521596595317598</v>
      </c>
      <c r="AU49" s="14">
        <v>1186.6546944417</v>
      </c>
      <c r="AV49" s="14">
        <v>60.86030919015883</v>
      </c>
      <c r="AW49" s="14">
        <v>9.562745349328718</v>
      </c>
      <c r="AX49" s="14">
        <v>1.34039352126304</v>
      </c>
      <c r="AY49" s="14">
        <v>0.038170521404523504</v>
      </c>
      <c r="AZ49" s="14">
        <v>1.4118477493169885</v>
      </c>
      <c r="BA49" s="14">
        <v>129.67761541158058</v>
      </c>
      <c r="BB49" s="14">
        <v>0.42859573401346834</v>
      </c>
      <c r="BC49" s="14">
        <v>1.7874929365066263</v>
      </c>
      <c r="BD49" s="14">
        <v>4.5193638596010715</v>
      </c>
      <c r="BE49" s="14">
        <v>21.6949849559691</v>
      </c>
      <c r="BF49" s="14">
        <v>0</v>
      </c>
      <c r="BG49" s="14">
        <v>25.315361774803023</v>
      </c>
      <c r="BH49" s="14">
        <v>1.281330800904252</v>
      </c>
      <c r="BI49" s="14">
        <v>0.39577259567226936</v>
      </c>
      <c r="BJ49" s="14">
        <v>33.10963713224703</v>
      </c>
      <c r="BK49" s="14">
        <v>2.2822557309799976</v>
      </c>
      <c r="BL49" s="14">
        <v>0.9049095353329903</v>
      </c>
      <c r="BM49" s="14">
        <v>0.12441085643572897</v>
      </c>
      <c r="BN49" s="14">
        <v>0.05445894712073226</v>
      </c>
      <c r="BO49" s="14">
        <v>0.18806086006998157</v>
      </c>
      <c r="BP49" s="14">
        <v>0</v>
      </c>
      <c r="BQ49" s="14">
        <v>1.4820896877826488</v>
      </c>
      <c r="BR49" s="14">
        <v>13.961270667129838</v>
      </c>
      <c r="BS49" s="14">
        <v>0.1268843190593003</v>
      </c>
      <c r="BT49" s="14">
        <v>2.5920564172229206</v>
      </c>
      <c r="BU49" s="14">
        <v>1297.798475022679</v>
      </c>
      <c r="BV49" s="14">
        <v>29.946368383500158</v>
      </c>
      <c r="BW49" s="14">
        <v>189.85712303007</v>
      </c>
      <c r="BX49" s="14">
        <v>19.094080694629746</v>
      </c>
      <c r="BY49" s="14">
        <v>0.5385674824891243</v>
      </c>
      <c r="BZ49" s="14">
        <v>0.16606466111110366</v>
      </c>
      <c r="CA49" s="14">
        <v>1.3761392358342228</v>
      </c>
      <c r="CB49" s="14">
        <v>0.04111386806276916</v>
      </c>
      <c r="CC49" s="14">
        <v>4.998582287189161</v>
      </c>
      <c r="CD49" s="14">
        <v>4.527258334666279</v>
      </c>
      <c r="CE49" s="14">
        <v>0.9760913955201768</v>
      </c>
      <c r="CF49" s="14">
        <v>3.5424769308200212</v>
      </c>
      <c r="CG49" s="15">
        <f t="shared" si="0"/>
        <v>3560.2404058233737</v>
      </c>
      <c r="CH49" s="14">
        <v>0</v>
      </c>
      <c r="CI49" s="14">
        <v>815.7426868269265</v>
      </c>
      <c r="CJ49" s="14">
        <v>0</v>
      </c>
      <c r="CK49" s="14">
        <v>0</v>
      </c>
      <c r="CL49" s="14">
        <v>16.9</v>
      </c>
      <c r="CM49" s="14">
        <v>0</v>
      </c>
      <c r="CN49" s="14">
        <v>0</v>
      </c>
      <c r="CO49" s="15">
        <f t="shared" si="1"/>
        <v>4392.8830926503</v>
      </c>
      <c r="CP49" s="14">
        <v>0</v>
      </c>
      <c r="CQ49" s="14">
        <v>0</v>
      </c>
      <c r="CR49" s="27">
        <f t="shared" si="2"/>
        <v>4392.8830926503</v>
      </c>
      <c r="CS49" s="3"/>
      <c r="CT49" s="3"/>
    </row>
    <row r="50" spans="2:98" ht="15">
      <c r="B50" s="28" t="s">
        <v>41</v>
      </c>
      <c r="C50" s="13">
        <v>55</v>
      </c>
      <c r="D50" s="14">
        <v>4075.853043517896</v>
      </c>
      <c r="E50" s="14">
        <v>20.2</v>
      </c>
      <c r="F50" s="14">
        <v>2335.311808955709</v>
      </c>
      <c r="G50" s="14">
        <v>0</v>
      </c>
      <c r="H50" s="14">
        <v>1341.2853319690855</v>
      </c>
      <c r="I50" s="14">
        <v>24.516225529223277</v>
      </c>
      <c r="J50" s="14">
        <v>213.2832425431587</v>
      </c>
      <c r="K50" s="14">
        <v>1451.8269926470448</v>
      </c>
      <c r="L50" s="14">
        <v>926.9448728247469</v>
      </c>
      <c r="M50" s="14">
        <v>161.751715563916</v>
      </c>
      <c r="N50" s="14">
        <v>0</v>
      </c>
      <c r="O50" s="14">
        <v>76.96176400461768</v>
      </c>
      <c r="P50" s="14">
        <v>0</v>
      </c>
      <c r="Q50" s="14">
        <v>99.19089111705014</v>
      </c>
      <c r="R50" s="14">
        <v>0</v>
      </c>
      <c r="S50" s="14">
        <v>0</v>
      </c>
      <c r="T50" s="14">
        <v>58.62425636895901</v>
      </c>
      <c r="U50" s="14">
        <v>93.66774634507668</v>
      </c>
      <c r="V50" s="14">
        <v>37.27459189010526</v>
      </c>
      <c r="W50" s="14">
        <v>0</v>
      </c>
      <c r="X50" s="14">
        <v>169.69650809669483</v>
      </c>
      <c r="Y50" s="14">
        <v>808.8373386615476</v>
      </c>
      <c r="Z50" s="14">
        <v>29.5309072918171</v>
      </c>
      <c r="AA50" s="14">
        <v>6.514047531631694</v>
      </c>
      <c r="AB50" s="14">
        <v>86.77088599513094</v>
      </c>
      <c r="AC50" s="14">
        <v>30.30032044473443</v>
      </c>
      <c r="AD50" s="14">
        <v>35.2850621241815</v>
      </c>
      <c r="AE50" s="14">
        <v>0</v>
      </c>
      <c r="AF50" s="14">
        <v>2.8074941106807185</v>
      </c>
      <c r="AG50" s="14">
        <v>453.33791329222214</v>
      </c>
      <c r="AH50" s="14">
        <v>6.73184959944144</v>
      </c>
      <c r="AI50" s="14">
        <v>48.9403370395114</v>
      </c>
      <c r="AJ50" s="14">
        <v>1588.6605876963315</v>
      </c>
      <c r="AK50" s="14">
        <v>234.70958787738434</v>
      </c>
      <c r="AL50" s="14">
        <v>8.49390172011643</v>
      </c>
      <c r="AM50" s="14">
        <v>9.347412855661043</v>
      </c>
      <c r="AN50" s="14">
        <v>11.397425267258674</v>
      </c>
      <c r="AO50" s="14">
        <v>7460.95066217547</v>
      </c>
      <c r="AP50" s="14">
        <v>12442.071433608398</v>
      </c>
      <c r="AQ50" s="14">
        <v>2896.639713840644</v>
      </c>
      <c r="AR50" s="14">
        <v>364.90946640746233</v>
      </c>
      <c r="AS50" s="14">
        <v>4036.2973942565973</v>
      </c>
      <c r="AT50" s="14">
        <v>579.9449521989279</v>
      </c>
      <c r="AU50" s="14">
        <v>17.304670487122138</v>
      </c>
      <c r="AV50" s="14">
        <v>27808.837097444524</v>
      </c>
      <c r="AW50" s="14">
        <v>1032.3856169797077</v>
      </c>
      <c r="AX50" s="14">
        <v>38.089034917968704</v>
      </c>
      <c r="AY50" s="14">
        <v>0.1818515435023045</v>
      </c>
      <c r="AZ50" s="14">
        <v>6.558987107411612</v>
      </c>
      <c r="BA50" s="14">
        <v>1010.02290764174</v>
      </c>
      <c r="BB50" s="14">
        <v>475.4734896703884</v>
      </c>
      <c r="BC50" s="14">
        <v>573.8590759743394</v>
      </c>
      <c r="BD50" s="14">
        <v>861.298671834908</v>
      </c>
      <c r="BE50" s="14">
        <v>349.9673083916498</v>
      </c>
      <c r="BF50" s="14">
        <v>0.17631924884045622</v>
      </c>
      <c r="BG50" s="14">
        <v>2328.3403773654222</v>
      </c>
      <c r="BH50" s="14">
        <v>43.152506660991044</v>
      </c>
      <c r="BI50" s="14">
        <v>117.95430702558534</v>
      </c>
      <c r="BJ50" s="14">
        <v>5511.19670911951</v>
      </c>
      <c r="BK50" s="14">
        <v>348.94556709554337</v>
      </c>
      <c r="BL50" s="14">
        <v>924.097536523023</v>
      </c>
      <c r="BM50" s="14">
        <v>0</v>
      </c>
      <c r="BN50" s="14">
        <v>3.6708288170849857</v>
      </c>
      <c r="BO50" s="14">
        <v>162.39975547800017</v>
      </c>
      <c r="BP50" s="14">
        <v>0</v>
      </c>
      <c r="BQ50" s="14">
        <v>1776.6049657014005</v>
      </c>
      <c r="BR50" s="14">
        <v>5821.99205790701</v>
      </c>
      <c r="BS50" s="14">
        <v>51.8021686077455</v>
      </c>
      <c r="BT50" s="14">
        <v>292.29483662188653</v>
      </c>
      <c r="BU50" s="14">
        <v>14329.4193701587</v>
      </c>
      <c r="BV50" s="14">
        <v>10496.220291454227</v>
      </c>
      <c r="BW50" s="14">
        <v>8321.14468698599</v>
      </c>
      <c r="BX50" s="14">
        <v>0</v>
      </c>
      <c r="BY50" s="14">
        <v>6.997736689824752</v>
      </c>
      <c r="BZ50" s="14">
        <v>10.776189514341924</v>
      </c>
      <c r="CA50" s="14">
        <v>86.20170690412515</v>
      </c>
      <c r="CB50" s="14">
        <v>503.6765158264454</v>
      </c>
      <c r="CC50" s="14">
        <v>29926.161023859397</v>
      </c>
      <c r="CD50" s="14">
        <v>336.23948964445543</v>
      </c>
      <c r="CE50" s="14">
        <v>97.20383219991143</v>
      </c>
      <c r="CF50" s="14">
        <v>632.4368139344142</v>
      </c>
      <c r="CG50" s="15">
        <f t="shared" si="0"/>
        <v>156531.95199070562</v>
      </c>
      <c r="CH50" s="14">
        <v>291462.9746384259</v>
      </c>
      <c r="CI50" s="14">
        <v>0</v>
      </c>
      <c r="CJ50" s="14">
        <v>0</v>
      </c>
      <c r="CK50" s="14">
        <v>0</v>
      </c>
      <c r="CL50" s="14">
        <v>3980.9475687694085</v>
      </c>
      <c r="CM50" s="14">
        <v>0</v>
      </c>
      <c r="CN50" s="14">
        <v>301611.1</v>
      </c>
      <c r="CO50" s="15">
        <f t="shared" si="1"/>
        <v>753586.9741979009</v>
      </c>
      <c r="CP50" s="14">
        <v>-347407.2</v>
      </c>
      <c r="CQ50" s="14">
        <v>0</v>
      </c>
      <c r="CR50" s="27">
        <f t="shared" si="2"/>
        <v>406179.77419790084</v>
      </c>
      <c r="CS50" s="3"/>
      <c r="CT50" s="3"/>
    </row>
    <row r="51" spans="2:98" ht="15">
      <c r="B51" s="28" t="s">
        <v>42</v>
      </c>
      <c r="C51" s="13">
        <v>56</v>
      </c>
      <c r="D51" s="14">
        <v>990.2396234434422</v>
      </c>
      <c r="E51" s="14">
        <v>12.001816811078811</v>
      </c>
      <c r="F51" s="14">
        <v>304.276829227505</v>
      </c>
      <c r="G51" s="14">
        <v>0</v>
      </c>
      <c r="H51" s="14">
        <v>715.7740141639651</v>
      </c>
      <c r="I51" s="14">
        <v>0</v>
      </c>
      <c r="J51" s="14">
        <v>38.277758370826284</v>
      </c>
      <c r="K51" s="14">
        <v>255.03497444736618</v>
      </c>
      <c r="L51" s="14">
        <v>132.27076440534543</v>
      </c>
      <c r="M51" s="14">
        <v>77.66113724648521</v>
      </c>
      <c r="N51" s="14">
        <v>0</v>
      </c>
      <c r="O51" s="14">
        <v>4.7162517439308</v>
      </c>
      <c r="P51" s="14">
        <v>63.06434692525365</v>
      </c>
      <c r="Q51" s="14">
        <v>26.635222659358295</v>
      </c>
      <c r="R51" s="14">
        <v>0</v>
      </c>
      <c r="S51" s="14">
        <v>0</v>
      </c>
      <c r="T51" s="14">
        <v>11.218465030254062</v>
      </c>
      <c r="U51" s="14">
        <v>9.215304179192557</v>
      </c>
      <c r="V51" s="14">
        <v>0</v>
      </c>
      <c r="W51" s="14">
        <v>0</v>
      </c>
      <c r="X51" s="14">
        <v>118.42606192612936</v>
      </c>
      <c r="Y51" s="14">
        <v>188.68690182475478</v>
      </c>
      <c r="Z51" s="14">
        <v>0.44140240262060404</v>
      </c>
      <c r="AA51" s="14">
        <v>2.757325855688065</v>
      </c>
      <c r="AB51" s="14">
        <v>13.473361824947617</v>
      </c>
      <c r="AC51" s="14">
        <v>28.858058319417164</v>
      </c>
      <c r="AD51" s="14">
        <v>63.76925648482106</v>
      </c>
      <c r="AE51" s="14">
        <v>0</v>
      </c>
      <c r="AF51" s="14">
        <v>0.9358548110375245</v>
      </c>
      <c r="AG51" s="14">
        <v>148.60412091858183</v>
      </c>
      <c r="AH51" s="14">
        <v>0</v>
      </c>
      <c r="AI51" s="14">
        <v>100.7953322698167</v>
      </c>
      <c r="AJ51" s="14">
        <v>215.42668295230436</v>
      </c>
      <c r="AK51" s="14">
        <v>41.1232228829423</v>
      </c>
      <c r="AL51" s="14">
        <v>1.7800563745987978</v>
      </c>
      <c r="AM51" s="14">
        <v>0.20136672333694217</v>
      </c>
      <c r="AN51" s="14">
        <v>0</v>
      </c>
      <c r="AO51" s="14">
        <v>891.9684704272157</v>
      </c>
      <c r="AP51" s="14">
        <v>6709.75411205278</v>
      </c>
      <c r="AQ51" s="14">
        <v>999.8168544222042</v>
      </c>
      <c r="AR51" s="14">
        <v>10.617584977722522</v>
      </c>
      <c r="AS51" s="14">
        <v>305.90914738192885</v>
      </c>
      <c r="AT51" s="14">
        <v>639.1859745977417</v>
      </c>
      <c r="AU51" s="14">
        <v>2.5946169128284113</v>
      </c>
      <c r="AV51" s="14">
        <v>6336.167173827806</v>
      </c>
      <c r="AW51" s="14">
        <v>542.4963651906291</v>
      </c>
      <c r="AX51" s="14">
        <v>10.947546397392463</v>
      </c>
      <c r="AY51" s="14">
        <v>0.06735686769431043</v>
      </c>
      <c r="AZ51" s="14">
        <v>2.462305542312506</v>
      </c>
      <c r="BA51" s="14">
        <v>195.06785442018784</v>
      </c>
      <c r="BB51" s="14">
        <v>23.90384934791613</v>
      </c>
      <c r="BC51" s="14">
        <v>36.678564728364876</v>
      </c>
      <c r="BD51" s="14">
        <v>185.302256821977</v>
      </c>
      <c r="BE51" s="14">
        <v>33.6409111377472</v>
      </c>
      <c r="BF51" s="14">
        <v>0.23938764560325165</v>
      </c>
      <c r="BG51" s="14">
        <v>238.7660008849001</v>
      </c>
      <c r="BH51" s="14">
        <v>16.76236889326532</v>
      </c>
      <c r="BI51" s="14">
        <v>207.4421159355966</v>
      </c>
      <c r="BJ51" s="14">
        <v>1406.1444354227</v>
      </c>
      <c r="BK51" s="14">
        <v>16.009163300736713</v>
      </c>
      <c r="BL51" s="14">
        <v>56.00214590387196</v>
      </c>
      <c r="BM51" s="14">
        <v>3.8065392618675236</v>
      </c>
      <c r="BN51" s="14">
        <v>1.322627897583066</v>
      </c>
      <c r="BO51" s="14">
        <v>53.377657669053306</v>
      </c>
      <c r="BP51" s="14">
        <v>0</v>
      </c>
      <c r="BQ51" s="14">
        <v>346.9852198539155</v>
      </c>
      <c r="BR51" s="14">
        <v>566.5067707547918</v>
      </c>
      <c r="BS51" s="14">
        <v>4.623080260828409</v>
      </c>
      <c r="BT51" s="14">
        <v>93.05973592916158</v>
      </c>
      <c r="BU51" s="14">
        <v>1938.1611317257004</v>
      </c>
      <c r="BV51" s="14">
        <v>5913.4622174885835</v>
      </c>
      <c r="BW51" s="14">
        <v>2131.125806882394</v>
      </c>
      <c r="BX51" s="14">
        <v>0</v>
      </c>
      <c r="BY51" s="14">
        <v>10.79911628162271</v>
      </c>
      <c r="BZ51" s="14">
        <v>601.7289099304159</v>
      </c>
      <c r="CA51" s="14">
        <v>33.72596945357416</v>
      </c>
      <c r="CB51" s="14">
        <v>2.3318825438874944</v>
      </c>
      <c r="CC51" s="14">
        <v>2975.9465466282436</v>
      </c>
      <c r="CD51" s="14">
        <v>146.8633964065491</v>
      </c>
      <c r="CE51" s="14">
        <v>27.031690074818822</v>
      </c>
      <c r="CF51" s="14">
        <v>293.40995692837646</v>
      </c>
      <c r="CG51" s="15">
        <f t="shared" si="0"/>
        <v>37577.88033323751</v>
      </c>
      <c r="CH51" s="14">
        <v>608696.6167299149</v>
      </c>
      <c r="CI51" s="14">
        <v>0</v>
      </c>
      <c r="CJ51" s="14">
        <v>0</v>
      </c>
      <c r="CK51" s="14">
        <v>0</v>
      </c>
      <c r="CL51" s="14">
        <v>3.742658389994631</v>
      </c>
      <c r="CM51" s="14">
        <v>0</v>
      </c>
      <c r="CN51" s="14">
        <v>191471.1</v>
      </c>
      <c r="CO51" s="15">
        <f t="shared" si="1"/>
        <v>837749.3397215423</v>
      </c>
      <c r="CP51" s="14">
        <v>-153823</v>
      </c>
      <c r="CQ51" s="14">
        <v>0</v>
      </c>
      <c r="CR51" s="27">
        <f t="shared" si="2"/>
        <v>683926.3397215423</v>
      </c>
      <c r="CS51" s="3"/>
      <c r="CT51" s="3"/>
    </row>
    <row r="52" spans="2:98" ht="15">
      <c r="B52" s="28" t="s">
        <v>43</v>
      </c>
      <c r="C52" s="13">
        <v>58</v>
      </c>
      <c r="D52" s="14">
        <v>578.124045744747</v>
      </c>
      <c r="E52" s="14">
        <v>0.25204854074869665</v>
      </c>
      <c r="F52" s="14">
        <v>15.47372443118884</v>
      </c>
      <c r="G52" s="14">
        <v>0</v>
      </c>
      <c r="H52" s="14">
        <v>65.79440989690497</v>
      </c>
      <c r="I52" s="14">
        <v>0</v>
      </c>
      <c r="J52" s="14">
        <v>0.7366152776080909</v>
      </c>
      <c r="K52" s="14">
        <v>78.3485293117335</v>
      </c>
      <c r="L52" s="14">
        <v>145.2403931217903</v>
      </c>
      <c r="M52" s="14">
        <v>8.690645533197364</v>
      </c>
      <c r="N52" s="14">
        <v>0</v>
      </c>
      <c r="O52" s="14">
        <v>14.7</v>
      </c>
      <c r="P52" s="14">
        <v>0</v>
      </c>
      <c r="Q52" s="14">
        <v>12.9</v>
      </c>
      <c r="R52" s="14">
        <v>20</v>
      </c>
      <c r="S52" s="14">
        <v>0</v>
      </c>
      <c r="T52" s="14">
        <v>29.774158018796328</v>
      </c>
      <c r="U52" s="14">
        <v>0.16727875564011538</v>
      </c>
      <c r="V52" s="14">
        <v>6.26794981305949</v>
      </c>
      <c r="W52" s="14">
        <v>0</v>
      </c>
      <c r="X52" s="14">
        <v>2.94276201362868</v>
      </c>
      <c r="Y52" s="14">
        <v>10.95573503158056</v>
      </c>
      <c r="Z52" s="14">
        <v>23.3</v>
      </c>
      <c r="AA52" s="14">
        <v>0</v>
      </c>
      <c r="AB52" s="14">
        <v>0</v>
      </c>
      <c r="AC52" s="14">
        <v>30.20143200139905</v>
      </c>
      <c r="AD52" s="14">
        <v>6.258593733429493</v>
      </c>
      <c r="AE52" s="14">
        <v>0</v>
      </c>
      <c r="AF52" s="14">
        <v>0</v>
      </c>
      <c r="AG52" s="14">
        <v>0</v>
      </c>
      <c r="AH52" s="14">
        <v>0</v>
      </c>
      <c r="AI52" s="14">
        <v>2.918856126727486</v>
      </c>
      <c r="AJ52" s="14">
        <v>147.07740591964378</v>
      </c>
      <c r="AK52" s="14">
        <v>12.823255125565783</v>
      </c>
      <c r="AL52" s="14">
        <v>0.16753757771868738</v>
      </c>
      <c r="AM52" s="14">
        <v>191.3284383405931</v>
      </c>
      <c r="AN52" s="14">
        <v>0</v>
      </c>
      <c r="AO52" s="14">
        <v>1877.99030654975</v>
      </c>
      <c r="AP52" s="14">
        <v>113.62692797855999</v>
      </c>
      <c r="AQ52" s="14">
        <v>27.563586389479806</v>
      </c>
      <c r="AR52" s="14">
        <v>0.5021755046039065</v>
      </c>
      <c r="AS52" s="14">
        <v>7657.149704464589</v>
      </c>
      <c r="AT52" s="14">
        <v>7.840784640124277</v>
      </c>
      <c r="AU52" s="14">
        <v>9.102969839720103</v>
      </c>
      <c r="AV52" s="14">
        <v>1.2050344930340804</v>
      </c>
      <c r="AW52" s="14">
        <v>53.28165438816035</v>
      </c>
      <c r="AX52" s="14">
        <v>168.28118477859329</v>
      </c>
      <c r="AY52" s="14">
        <v>0</v>
      </c>
      <c r="AZ52" s="14">
        <v>0.20988592703413184</v>
      </c>
      <c r="BA52" s="14">
        <v>105.01503341178034</v>
      </c>
      <c r="BB52" s="14">
        <v>64.25378174177574</v>
      </c>
      <c r="BC52" s="14">
        <v>5.713184486701045</v>
      </c>
      <c r="BD52" s="14">
        <v>276.554236133523</v>
      </c>
      <c r="BE52" s="14">
        <v>209.032221531752</v>
      </c>
      <c r="BF52" s="14">
        <v>0.11693425160739548</v>
      </c>
      <c r="BG52" s="14">
        <v>98.7216491377302</v>
      </c>
      <c r="BH52" s="14">
        <v>13.223909413887199</v>
      </c>
      <c r="BI52" s="14">
        <v>0</v>
      </c>
      <c r="BJ52" s="14">
        <v>200.40582834813</v>
      </c>
      <c r="BK52" s="14">
        <v>45.069465436893914</v>
      </c>
      <c r="BL52" s="14">
        <v>50.68659695331814</v>
      </c>
      <c r="BM52" s="14">
        <v>8.607461447591</v>
      </c>
      <c r="BN52" s="14">
        <v>0.21889574088463262</v>
      </c>
      <c r="BO52" s="14">
        <v>0.38481515419904483</v>
      </c>
      <c r="BP52" s="14">
        <v>0</v>
      </c>
      <c r="BQ52" s="14">
        <v>18.61579390007441</v>
      </c>
      <c r="BR52" s="14">
        <v>193.10481787823892</v>
      </c>
      <c r="BS52" s="14">
        <v>2.480380012379507</v>
      </c>
      <c r="BT52" s="14">
        <v>497.982143661904</v>
      </c>
      <c r="BU52" s="14">
        <v>1436.5019014744971</v>
      </c>
      <c r="BV52" s="14">
        <v>1335.807144526</v>
      </c>
      <c r="BW52" s="14">
        <v>308.639098744318</v>
      </c>
      <c r="BX52" s="14">
        <v>0</v>
      </c>
      <c r="BY52" s="14">
        <v>20.03047861383296</v>
      </c>
      <c r="BZ52" s="14">
        <v>9.29534226484942</v>
      </c>
      <c r="CA52" s="14">
        <v>126.8481421864146</v>
      </c>
      <c r="CB52" s="14">
        <v>0.3003614515468242</v>
      </c>
      <c r="CC52" s="14">
        <v>64.709717358142</v>
      </c>
      <c r="CD52" s="14">
        <v>34.6241154509497</v>
      </c>
      <c r="CE52" s="14">
        <v>1.213248975458819</v>
      </c>
      <c r="CF52" s="14">
        <v>30.815264886864426</v>
      </c>
      <c r="CG52" s="15">
        <f t="shared" si="0"/>
        <v>16480.16999384459</v>
      </c>
      <c r="CH52" s="14">
        <v>0</v>
      </c>
      <c r="CI52" s="14">
        <v>0</v>
      </c>
      <c r="CJ52" s="14">
        <v>0</v>
      </c>
      <c r="CK52" s="14">
        <v>0</v>
      </c>
      <c r="CL52" s="14">
        <v>-0.4</v>
      </c>
      <c r="CM52" s="14">
        <v>0</v>
      </c>
      <c r="CN52" s="14">
        <v>0</v>
      </c>
      <c r="CO52" s="15">
        <f t="shared" si="1"/>
        <v>16479.769993844588</v>
      </c>
      <c r="CP52" s="14">
        <v>0</v>
      </c>
      <c r="CQ52" s="14">
        <v>0</v>
      </c>
      <c r="CR52" s="27">
        <f t="shared" si="2"/>
        <v>16479.769993844588</v>
      </c>
      <c r="CS52" s="3"/>
      <c r="CT52" s="3"/>
    </row>
    <row r="53" spans="2:98" ht="60">
      <c r="B53" s="28" t="s">
        <v>44</v>
      </c>
      <c r="C53" s="13">
        <v>59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11.723293584813486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31.548719328116178</v>
      </c>
      <c r="AX53" s="14">
        <v>0</v>
      </c>
      <c r="AY53" s="14">
        <v>15.735018954662241</v>
      </c>
      <c r="AZ53" s="14">
        <v>379.436124425364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17.7849748610122</v>
      </c>
      <c r="BM53" s="14">
        <v>0</v>
      </c>
      <c r="BN53" s="14">
        <v>0.005959185022924912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2398.636965820672</v>
      </c>
      <c r="BV53" s="14">
        <v>0</v>
      </c>
      <c r="BW53" s="14">
        <v>6.764040355035362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12.062495464346615</v>
      </c>
      <c r="CG53" s="15">
        <f t="shared" si="0"/>
        <v>2873.697591979045</v>
      </c>
      <c r="CH53" s="14">
        <v>0</v>
      </c>
      <c r="CI53" s="14">
        <v>0</v>
      </c>
      <c r="CJ53" s="14">
        <v>0</v>
      </c>
      <c r="CK53" s="14">
        <v>0</v>
      </c>
      <c r="CL53" s="14">
        <v>-1.3</v>
      </c>
      <c r="CM53" s="14">
        <v>0</v>
      </c>
      <c r="CN53" s="14">
        <v>0</v>
      </c>
      <c r="CO53" s="15">
        <f t="shared" si="1"/>
        <v>2872.3975919790446</v>
      </c>
      <c r="CP53" s="14">
        <v>0</v>
      </c>
      <c r="CQ53" s="14">
        <v>0</v>
      </c>
      <c r="CR53" s="27">
        <f t="shared" si="2"/>
        <v>2872.3975919790446</v>
      </c>
      <c r="CS53" s="3"/>
      <c r="CT53" s="3"/>
    </row>
    <row r="54" spans="2:98" ht="30">
      <c r="B54" s="28" t="s">
        <v>45</v>
      </c>
      <c r="C54" s="13">
        <v>60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0.924969274912229</v>
      </c>
      <c r="AU54" s="14">
        <v>0</v>
      </c>
      <c r="AV54" s="14">
        <v>270.07278465002554</v>
      </c>
      <c r="AW54" s="14">
        <v>0</v>
      </c>
      <c r="AX54" s="14">
        <v>0</v>
      </c>
      <c r="AY54" s="14">
        <v>259.40438481770263</v>
      </c>
      <c r="AZ54" s="14">
        <v>2314.711615914055</v>
      </c>
      <c r="BA54" s="14">
        <v>304.798545734722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467.8751269121865</v>
      </c>
      <c r="BH54" s="14">
        <v>0</v>
      </c>
      <c r="BI54" s="14">
        <v>0</v>
      </c>
      <c r="BJ54" s="14">
        <v>0</v>
      </c>
      <c r="BK54" s="14">
        <v>6.9026026287244</v>
      </c>
      <c r="BL54" s="14">
        <v>0</v>
      </c>
      <c r="BM54" s="14">
        <v>0.07594418797246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5.484256690221376</v>
      </c>
      <c r="BU54" s="14">
        <v>88.756305736429</v>
      </c>
      <c r="BV54" s="14">
        <v>0</v>
      </c>
      <c r="BW54" s="14">
        <v>62.7099360868445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5551.20048323816</v>
      </c>
      <c r="CG54" s="15">
        <f t="shared" si="0"/>
        <v>9332.916955871955</v>
      </c>
      <c r="CH54" s="14">
        <v>24479.282835719</v>
      </c>
      <c r="CI54" s="14">
        <v>0</v>
      </c>
      <c r="CJ54" s="14">
        <v>0</v>
      </c>
      <c r="CK54" s="14">
        <v>0</v>
      </c>
      <c r="CL54" s="14">
        <v>16.8</v>
      </c>
      <c r="CM54" s="14">
        <v>0</v>
      </c>
      <c r="CN54" s="14">
        <v>0</v>
      </c>
      <c r="CO54" s="15">
        <f t="shared" si="1"/>
        <v>33828.99979159096</v>
      </c>
      <c r="CP54" s="14">
        <v>0</v>
      </c>
      <c r="CQ54" s="14">
        <v>0</v>
      </c>
      <c r="CR54" s="27">
        <f t="shared" si="2"/>
        <v>33828.99979159096</v>
      </c>
      <c r="CS54" s="3"/>
      <c r="CT54" s="3"/>
    </row>
    <row r="55" spans="2:98" ht="15">
      <c r="B55" s="28" t="s">
        <v>46</v>
      </c>
      <c r="C55" s="13">
        <v>61</v>
      </c>
      <c r="D55" s="14">
        <v>862.2008763937711</v>
      </c>
      <c r="E55" s="14">
        <v>4.900230996961668</v>
      </c>
      <c r="F55" s="14">
        <v>784.316684280707</v>
      </c>
      <c r="G55" s="14">
        <v>0</v>
      </c>
      <c r="H55" s="14">
        <v>4974.736313955246</v>
      </c>
      <c r="I55" s="14">
        <v>0</v>
      </c>
      <c r="J55" s="14">
        <v>49.53605538721581</v>
      </c>
      <c r="K55" s="14">
        <v>223.244718800882</v>
      </c>
      <c r="L55" s="14">
        <v>693.2288438063</v>
      </c>
      <c r="M55" s="14">
        <v>172.26749458939125</v>
      </c>
      <c r="N55" s="14">
        <v>40.86456073535115</v>
      </c>
      <c r="O55" s="14">
        <v>56.32417649536116</v>
      </c>
      <c r="P55" s="14">
        <v>26.54789620214302</v>
      </c>
      <c r="Q55" s="14">
        <v>36.583438523899616</v>
      </c>
      <c r="R55" s="14">
        <v>74.35848174077798</v>
      </c>
      <c r="S55" s="14">
        <v>29.797795526245366</v>
      </c>
      <c r="T55" s="14">
        <v>14.165167702513418</v>
      </c>
      <c r="U55" s="14">
        <v>318.37234259828466</v>
      </c>
      <c r="V55" s="14">
        <v>142.6455341665259</v>
      </c>
      <c r="W55" s="14">
        <v>8.785745009688391</v>
      </c>
      <c r="X55" s="14">
        <v>18.81274127629102</v>
      </c>
      <c r="Y55" s="14">
        <v>84.20827568368883</v>
      </c>
      <c r="Z55" s="14">
        <v>66.88981303948816</v>
      </c>
      <c r="AA55" s="14">
        <v>290.78929952504495</v>
      </c>
      <c r="AB55" s="14">
        <v>47.21593742047787</v>
      </c>
      <c r="AC55" s="14">
        <v>119.3791851863797</v>
      </c>
      <c r="AD55" s="14">
        <v>143.50165538406546</v>
      </c>
      <c r="AE55" s="14">
        <v>0</v>
      </c>
      <c r="AF55" s="14">
        <v>0</v>
      </c>
      <c r="AG55" s="14">
        <v>285.221754798951</v>
      </c>
      <c r="AH55" s="14">
        <v>0.24474322706313079</v>
      </c>
      <c r="AI55" s="14">
        <v>5.322478279675771</v>
      </c>
      <c r="AJ55" s="14">
        <v>848.9284501872824</v>
      </c>
      <c r="AK55" s="14">
        <v>213.3100709876067</v>
      </c>
      <c r="AL55" s="14">
        <v>31.982965651202</v>
      </c>
      <c r="AM55" s="14">
        <v>5.711936636626537</v>
      </c>
      <c r="AN55" s="14">
        <v>1.7793819169047882</v>
      </c>
      <c r="AO55" s="14">
        <v>2635.7934685784385</v>
      </c>
      <c r="AP55" s="14">
        <v>15336.485353805401</v>
      </c>
      <c r="AQ55" s="14">
        <v>1397.36448581123</v>
      </c>
      <c r="AR55" s="14">
        <v>0.8572413369133048</v>
      </c>
      <c r="AS55" s="14">
        <v>524.2172443207693</v>
      </c>
      <c r="AT55" s="14">
        <v>476.347912618705</v>
      </c>
      <c r="AU55" s="14">
        <v>35.37135916276929</v>
      </c>
      <c r="AV55" s="14">
        <v>7428.43273639825</v>
      </c>
      <c r="AW55" s="14">
        <v>554.513402957298</v>
      </c>
      <c r="AX55" s="14">
        <v>388.62553834856595</v>
      </c>
      <c r="AY55" s="14">
        <v>45.0186963299374</v>
      </c>
      <c r="AZ55" s="14">
        <v>569.930917095964</v>
      </c>
      <c r="BA55" s="14">
        <v>107808.221114148</v>
      </c>
      <c r="BB55" s="14">
        <v>717.234548563213</v>
      </c>
      <c r="BC55" s="14">
        <v>1405.3016290985547</v>
      </c>
      <c r="BD55" s="14">
        <v>10646.064492407399</v>
      </c>
      <c r="BE55" s="14">
        <v>266.62620145230983</v>
      </c>
      <c r="BF55" s="14">
        <v>0.207134137287743</v>
      </c>
      <c r="BG55" s="14">
        <v>17705.579804600333</v>
      </c>
      <c r="BH55" s="14">
        <v>44.603094083082574</v>
      </c>
      <c r="BI55" s="14">
        <v>172.74303481583974</v>
      </c>
      <c r="BJ55" s="14">
        <v>896.5730196740724</v>
      </c>
      <c r="BK55" s="14">
        <v>124.84718185107478</v>
      </c>
      <c r="BL55" s="14">
        <v>162.37025026793052</v>
      </c>
      <c r="BM55" s="14">
        <v>0.3244108564357288</v>
      </c>
      <c r="BN55" s="14">
        <v>1.1817016609559743</v>
      </c>
      <c r="BO55" s="14">
        <v>557.662315140369</v>
      </c>
      <c r="BP55" s="14">
        <v>0</v>
      </c>
      <c r="BQ55" s="14">
        <v>544.4109117489625</v>
      </c>
      <c r="BR55" s="14">
        <v>1167.4365623855763</v>
      </c>
      <c r="BS55" s="14">
        <v>18.75647536712429</v>
      </c>
      <c r="BT55" s="14">
        <v>918.1468654843951</v>
      </c>
      <c r="BU55" s="14">
        <v>3563.1536661344303</v>
      </c>
      <c r="BV55" s="14">
        <v>3067.021860715557</v>
      </c>
      <c r="BW55" s="14">
        <v>1632.8129655587952</v>
      </c>
      <c r="BX55" s="14">
        <v>244.09443023097398</v>
      </c>
      <c r="BY55" s="14">
        <v>20.447121726762866</v>
      </c>
      <c r="BZ55" s="14">
        <v>2.823452061265588</v>
      </c>
      <c r="CA55" s="14">
        <v>118.40221689334814</v>
      </c>
      <c r="CB55" s="14">
        <v>124.63317746783031</v>
      </c>
      <c r="CC55" s="14">
        <v>336.12839453206243</v>
      </c>
      <c r="CD55" s="14">
        <v>126.0463338655715</v>
      </c>
      <c r="CE55" s="14">
        <v>14.774374720742017</v>
      </c>
      <c r="CF55" s="14">
        <v>1635.8733096322235</v>
      </c>
      <c r="CG55" s="15">
        <f t="shared" si="0"/>
        <v>194113.63545415874</v>
      </c>
      <c r="CH55" s="14">
        <v>949672.1</v>
      </c>
      <c r="CI55" s="14">
        <v>0</v>
      </c>
      <c r="CJ55" s="14">
        <v>0</v>
      </c>
      <c r="CK55" s="14">
        <v>0</v>
      </c>
      <c r="CL55" s="14">
        <v>78.8</v>
      </c>
      <c r="CM55" s="14">
        <v>0</v>
      </c>
      <c r="CN55" s="14">
        <v>55033.4033</v>
      </c>
      <c r="CO55" s="15">
        <f t="shared" si="1"/>
        <v>1198897.9387541586</v>
      </c>
      <c r="CP55" s="14">
        <v>-59548.9079</v>
      </c>
      <c r="CQ55" s="14">
        <v>0</v>
      </c>
      <c r="CR55" s="27">
        <f t="shared" si="2"/>
        <v>1139349.0308541586</v>
      </c>
      <c r="CS55" s="3"/>
      <c r="CT55" s="3"/>
    </row>
    <row r="56" spans="2:98" ht="30">
      <c r="B56" s="28" t="s">
        <v>47</v>
      </c>
      <c r="C56" s="13">
        <v>62</v>
      </c>
      <c r="D56" s="14">
        <v>45.88039729362824</v>
      </c>
      <c r="E56" s="14">
        <v>0</v>
      </c>
      <c r="F56" s="14">
        <v>12</v>
      </c>
      <c r="G56" s="14">
        <v>0</v>
      </c>
      <c r="H56" s="14">
        <v>135.9027318785324</v>
      </c>
      <c r="I56" s="14">
        <v>0</v>
      </c>
      <c r="J56" s="14">
        <v>0</v>
      </c>
      <c r="K56" s="14">
        <v>377.2834047021786</v>
      </c>
      <c r="L56" s="14">
        <v>70.7912317023231</v>
      </c>
      <c r="M56" s="14">
        <v>18.90518108045528</v>
      </c>
      <c r="N56" s="14">
        <v>0</v>
      </c>
      <c r="O56" s="14">
        <v>0</v>
      </c>
      <c r="P56" s="14">
        <v>6.396860618844244</v>
      </c>
      <c r="Q56" s="14">
        <v>8.705266822262772</v>
      </c>
      <c r="R56" s="14">
        <v>0</v>
      </c>
      <c r="S56" s="14">
        <v>0</v>
      </c>
      <c r="T56" s="14">
        <v>1.1943664062294088</v>
      </c>
      <c r="U56" s="14">
        <v>31.845169958457213</v>
      </c>
      <c r="V56" s="14">
        <v>41.96526151995007</v>
      </c>
      <c r="W56" s="14">
        <v>0</v>
      </c>
      <c r="X56" s="14">
        <v>2.60238550645087</v>
      </c>
      <c r="Y56" s="14">
        <v>4.179581266205683</v>
      </c>
      <c r="Z56" s="14">
        <v>0.2600682050218237</v>
      </c>
      <c r="AA56" s="14">
        <v>3.8430200933607646</v>
      </c>
      <c r="AB56" s="14">
        <v>16.12204359694951</v>
      </c>
      <c r="AC56" s="14">
        <v>0</v>
      </c>
      <c r="AD56" s="14">
        <v>4.423823117501299</v>
      </c>
      <c r="AE56" s="14">
        <v>0</v>
      </c>
      <c r="AF56" s="14">
        <v>0</v>
      </c>
      <c r="AG56" s="14">
        <v>0.31116150381744667</v>
      </c>
      <c r="AH56" s="14">
        <v>0</v>
      </c>
      <c r="AI56" s="14">
        <v>145.53668043750852</v>
      </c>
      <c r="AJ56" s="14">
        <v>271.46392572148596</v>
      </c>
      <c r="AK56" s="14">
        <v>42.903832649392776</v>
      </c>
      <c r="AL56" s="14">
        <v>1.2762395436679357</v>
      </c>
      <c r="AM56" s="14">
        <v>3.039253000010972</v>
      </c>
      <c r="AN56" s="14">
        <v>0</v>
      </c>
      <c r="AO56" s="14">
        <v>543.9306681101081</v>
      </c>
      <c r="AP56" s="14">
        <v>541.1941521554751</v>
      </c>
      <c r="AQ56" s="14">
        <v>175.65377931444706</v>
      </c>
      <c r="AR56" s="14">
        <v>0</v>
      </c>
      <c r="AS56" s="14">
        <v>276.55243477780647</v>
      </c>
      <c r="AT56" s="14">
        <v>39.43143735961613</v>
      </c>
      <c r="AU56" s="14">
        <v>6.61627167975701</v>
      </c>
      <c r="AV56" s="14">
        <v>316.0157178724641</v>
      </c>
      <c r="AW56" s="14">
        <v>17.5026061057205</v>
      </c>
      <c r="AX56" s="14">
        <v>25.917584730624895</v>
      </c>
      <c r="AY56" s="14">
        <v>0.08110740733999598</v>
      </c>
      <c r="AZ56" s="14">
        <v>1.4728649538209564</v>
      </c>
      <c r="BA56" s="14">
        <v>2188.1974387040145</v>
      </c>
      <c r="BB56" s="14">
        <v>59.05161533893877</v>
      </c>
      <c r="BC56" s="14">
        <v>1389.022903177972</v>
      </c>
      <c r="BD56" s="14">
        <v>162.551395002963</v>
      </c>
      <c r="BE56" s="14">
        <v>10.21905640301946</v>
      </c>
      <c r="BF56" s="14">
        <v>6.763932661902144</v>
      </c>
      <c r="BG56" s="14">
        <v>5347.48611933678</v>
      </c>
      <c r="BH56" s="14">
        <v>6781.37538564119</v>
      </c>
      <c r="BI56" s="14">
        <v>1.1814329225146916</v>
      </c>
      <c r="BJ56" s="14">
        <v>1122.775693206089</v>
      </c>
      <c r="BK56" s="14">
        <v>0.6707045952301255</v>
      </c>
      <c r="BL56" s="14">
        <v>183.35006972587593</v>
      </c>
      <c r="BM56" s="14">
        <v>0</v>
      </c>
      <c r="BN56" s="14">
        <v>0.06136571180772492</v>
      </c>
      <c r="BO56" s="14">
        <v>623.7976795194711</v>
      </c>
      <c r="BP56" s="14">
        <v>0</v>
      </c>
      <c r="BQ56" s="14">
        <v>192.3926777281343</v>
      </c>
      <c r="BR56" s="14">
        <v>7.5694119414981</v>
      </c>
      <c r="BS56" s="14">
        <v>37.7305782863384</v>
      </c>
      <c r="BT56" s="14">
        <v>1521.73613496251</v>
      </c>
      <c r="BU56" s="14">
        <v>8333.81023225303</v>
      </c>
      <c r="BV56" s="14">
        <v>2461.7330632144167</v>
      </c>
      <c r="BW56" s="14">
        <v>191.97612957118702</v>
      </c>
      <c r="BX56" s="14">
        <v>0</v>
      </c>
      <c r="BY56" s="14">
        <v>4.2769983653341885</v>
      </c>
      <c r="BZ56" s="14">
        <v>2.163162400538448</v>
      </c>
      <c r="CA56" s="14">
        <v>6.137036504844974</v>
      </c>
      <c r="CB56" s="14">
        <v>126.35543469070869</v>
      </c>
      <c r="CC56" s="14">
        <v>14.248304831055247</v>
      </c>
      <c r="CD56" s="14">
        <v>6.909871539789451</v>
      </c>
      <c r="CE56" s="14">
        <v>118.42670042578477</v>
      </c>
      <c r="CF56" s="14">
        <v>424.95569158622266</v>
      </c>
      <c r="CG56" s="15">
        <f t="shared" si="0"/>
        <v>34518.12673134057</v>
      </c>
      <c r="CH56" s="14">
        <v>0</v>
      </c>
      <c r="CI56" s="14">
        <v>0</v>
      </c>
      <c r="CJ56" s="14">
        <v>0</v>
      </c>
      <c r="CK56" s="14">
        <v>0</v>
      </c>
      <c r="CL56" s="14">
        <v>-0.7</v>
      </c>
      <c r="CM56" s="14">
        <v>0</v>
      </c>
      <c r="CN56" s="14">
        <v>0</v>
      </c>
      <c r="CO56" s="15">
        <f t="shared" si="1"/>
        <v>34517.42673134057</v>
      </c>
      <c r="CP56" s="14">
        <v>0</v>
      </c>
      <c r="CQ56" s="14">
        <v>0</v>
      </c>
      <c r="CR56" s="27">
        <f t="shared" si="2"/>
        <v>34517.42673134057</v>
      </c>
      <c r="CS56" s="3"/>
      <c r="CT56" s="3"/>
    </row>
    <row r="57" spans="2:98" ht="15">
      <c r="B57" s="28" t="s">
        <v>48</v>
      </c>
      <c r="C57" s="13">
        <v>63</v>
      </c>
      <c r="D57" s="14">
        <v>11.633433000239997</v>
      </c>
      <c r="E57" s="14">
        <v>0.04015392933932056</v>
      </c>
      <c r="F57" s="14">
        <v>2</v>
      </c>
      <c r="G57" s="14">
        <v>0</v>
      </c>
      <c r="H57" s="14">
        <v>5922.274066037333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41.024650943142795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1.506990263813593</v>
      </c>
      <c r="U57" s="14">
        <v>0</v>
      </c>
      <c r="V57" s="14">
        <v>771.2648868311809</v>
      </c>
      <c r="W57" s="14">
        <v>0</v>
      </c>
      <c r="X57" s="14">
        <v>0</v>
      </c>
      <c r="Y57" s="14">
        <v>11.034302772005718</v>
      </c>
      <c r="Z57" s="14">
        <v>0</v>
      </c>
      <c r="AA57" s="14">
        <v>11.0476057643266</v>
      </c>
      <c r="AB57" s="14">
        <v>0</v>
      </c>
      <c r="AC57" s="14">
        <v>0</v>
      </c>
      <c r="AD57" s="14">
        <v>35.34496363869591</v>
      </c>
      <c r="AE57" s="14">
        <v>0</v>
      </c>
      <c r="AF57" s="14">
        <v>0</v>
      </c>
      <c r="AG57" s="14">
        <v>0</v>
      </c>
      <c r="AH57" s="14">
        <v>0</v>
      </c>
      <c r="AI57" s="14">
        <v>3.348002423838365</v>
      </c>
      <c r="AJ57" s="14">
        <v>46.956418940224964</v>
      </c>
      <c r="AK57" s="14">
        <v>0</v>
      </c>
      <c r="AL57" s="14">
        <v>0</v>
      </c>
      <c r="AM57" s="14">
        <v>0</v>
      </c>
      <c r="AN57" s="14">
        <v>0</v>
      </c>
      <c r="AO57" s="14">
        <v>1612.19556790113</v>
      </c>
      <c r="AP57" s="14">
        <v>2915.0349321457</v>
      </c>
      <c r="AQ57" s="14">
        <v>326.24140639679877</v>
      </c>
      <c r="AR57" s="14">
        <v>0</v>
      </c>
      <c r="AS57" s="14">
        <v>0</v>
      </c>
      <c r="AT57" s="14">
        <v>62.50153726963792</v>
      </c>
      <c r="AU57" s="14">
        <v>97.46583136638387</v>
      </c>
      <c r="AV57" s="14">
        <v>1665.2919522862708</v>
      </c>
      <c r="AW57" s="14">
        <v>684.9485528664923</v>
      </c>
      <c r="AX57" s="14">
        <v>1860.4549664204508</v>
      </c>
      <c r="AY57" s="14">
        <v>0</v>
      </c>
      <c r="AZ57" s="14">
        <v>6.625922633415346</v>
      </c>
      <c r="BA57" s="14">
        <v>1994.3478595494466</v>
      </c>
      <c r="BB57" s="14">
        <v>4102.93111224142</v>
      </c>
      <c r="BC57" s="14">
        <v>847.8210838724337</v>
      </c>
      <c r="BD57" s="14">
        <v>225.214143475307</v>
      </c>
      <c r="BE57" s="14">
        <v>294.066977295111</v>
      </c>
      <c r="BF57" s="14">
        <v>35.1739095466684</v>
      </c>
      <c r="BG57" s="14">
        <v>6759.027163393536</v>
      </c>
      <c r="BH57" s="14">
        <v>94.15288538398534</v>
      </c>
      <c r="BI57" s="14">
        <v>409.534560833291</v>
      </c>
      <c r="BJ57" s="14">
        <v>657.5579343761168</v>
      </c>
      <c r="BK57" s="14">
        <v>26.895478113589505</v>
      </c>
      <c r="BL57" s="14">
        <v>246.03817171951462</v>
      </c>
      <c r="BM57" s="14">
        <v>0.33375871759518105</v>
      </c>
      <c r="BN57" s="14">
        <v>0.12352634501440543</v>
      </c>
      <c r="BO57" s="14">
        <v>0</v>
      </c>
      <c r="BP57" s="14">
        <v>0</v>
      </c>
      <c r="BQ57" s="14">
        <v>328.62565684675434</v>
      </c>
      <c r="BR57" s="14">
        <v>0</v>
      </c>
      <c r="BS57" s="14">
        <v>4.647692305542941</v>
      </c>
      <c r="BT57" s="14">
        <v>8377.12809587228</v>
      </c>
      <c r="BU57" s="14">
        <v>4563.1081902265205</v>
      </c>
      <c r="BV57" s="14">
        <v>598.0871858581478</v>
      </c>
      <c r="BW57" s="14">
        <v>311.87295054599485</v>
      </c>
      <c r="BX57" s="14">
        <v>0</v>
      </c>
      <c r="BY57" s="14">
        <v>1.9943820283767915</v>
      </c>
      <c r="BZ57" s="14">
        <v>0</v>
      </c>
      <c r="CA57" s="14">
        <v>0</v>
      </c>
      <c r="CB57" s="14">
        <v>13.39807263060876</v>
      </c>
      <c r="CC57" s="14">
        <v>23.050822430535995</v>
      </c>
      <c r="CD57" s="14">
        <v>9.686475763208994</v>
      </c>
      <c r="CE57" s="14">
        <v>1.2149197282449047</v>
      </c>
      <c r="CF57" s="14">
        <v>16.004398192743388</v>
      </c>
      <c r="CG57" s="15">
        <f t="shared" si="0"/>
        <v>46030.2735511224</v>
      </c>
      <c r="CH57" s="14">
        <v>0</v>
      </c>
      <c r="CI57" s="14">
        <v>0</v>
      </c>
      <c r="CJ57" s="14">
        <v>0</v>
      </c>
      <c r="CK57" s="14">
        <v>0</v>
      </c>
      <c r="CL57" s="14">
        <v>-119.61371890989126</v>
      </c>
      <c r="CM57" s="14">
        <v>0</v>
      </c>
      <c r="CN57" s="14">
        <v>0</v>
      </c>
      <c r="CO57" s="15">
        <f t="shared" si="1"/>
        <v>45910.659832212514</v>
      </c>
      <c r="CP57" s="14">
        <v>0</v>
      </c>
      <c r="CQ57" s="14">
        <v>0</v>
      </c>
      <c r="CR57" s="27">
        <f t="shared" si="2"/>
        <v>45910.659832212514</v>
      </c>
      <c r="CS57" s="3"/>
      <c r="CT57" s="3"/>
    </row>
    <row r="58" spans="2:98" ht="30">
      <c r="B58" s="28" t="s">
        <v>49</v>
      </c>
      <c r="C58" s="13">
        <v>64</v>
      </c>
      <c r="D58" s="14">
        <v>7393.81482912057</v>
      </c>
      <c r="E58" s="14">
        <v>5.85046628268231</v>
      </c>
      <c r="F58" s="14">
        <v>228.861054876917</v>
      </c>
      <c r="G58" s="14">
        <v>0</v>
      </c>
      <c r="H58" s="14">
        <v>7277.2850296502</v>
      </c>
      <c r="I58" s="14">
        <v>-0.009895807171704019</v>
      </c>
      <c r="J58" s="14">
        <v>188.117172094728</v>
      </c>
      <c r="K58" s="14">
        <v>1632.06039635522</v>
      </c>
      <c r="L58" s="14">
        <v>47085.5364652145</v>
      </c>
      <c r="M58" s="14">
        <v>1895.70568074909</v>
      </c>
      <c r="N58" s="14">
        <v>145.58534600778424</v>
      </c>
      <c r="O58" s="14">
        <v>2212.62483526779</v>
      </c>
      <c r="P58" s="14">
        <v>531.3207115277021</v>
      </c>
      <c r="Q58" s="14">
        <v>1331.69312256632</v>
      </c>
      <c r="R58" s="14">
        <v>92.018472087671</v>
      </c>
      <c r="S58" s="14">
        <v>116.89055684879</v>
      </c>
      <c r="T58" s="14">
        <v>152.50422253621198</v>
      </c>
      <c r="U58" s="14">
        <v>7438.33436802816</v>
      </c>
      <c r="V58" s="14">
        <v>117.97359266924</v>
      </c>
      <c r="W58" s="14">
        <v>7.2636323093365895</v>
      </c>
      <c r="X58" s="14">
        <v>3545.6918094581597</v>
      </c>
      <c r="Y58" s="14">
        <v>19960.384707363035</v>
      </c>
      <c r="Z58" s="14">
        <v>321.82903990452166</v>
      </c>
      <c r="AA58" s="14">
        <v>323.11670763889</v>
      </c>
      <c r="AB58" s="14">
        <v>228.398289719357</v>
      </c>
      <c r="AC58" s="14">
        <v>50.369429138228</v>
      </c>
      <c r="AD58" s="14">
        <v>2147.27427213377</v>
      </c>
      <c r="AE58" s="14">
        <v>0.041182238114082004</v>
      </c>
      <c r="AF58" s="14">
        <v>1.552964825194116</v>
      </c>
      <c r="AG58" s="14">
        <v>172.4626407386725</v>
      </c>
      <c r="AH58" s="14">
        <v>2.7700545013623525</v>
      </c>
      <c r="AI58" s="14">
        <v>392.58214660151964</v>
      </c>
      <c r="AJ58" s="14">
        <v>3620.3158852378</v>
      </c>
      <c r="AK58" s="14">
        <v>376.717805988071</v>
      </c>
      <c r="AL58" s="14">
        <v>55.9003243361905</v>
      </c>
      <c r="AM58" s="14">
        <v>47.7059042352847</v>
      </c>
      <c r="AN58" s="14">
        <v>0.0074542027532549186</v>
      </c>
      <c r="AO58" s="14">
        <v>92995.37071648831</v>
      </c>
      <c r="AP58" s="14">
        <v>173664.745236129</v>
      </c>
      <c r="AQ58" s="14">
        <v>7464.59699502522</v>
      </c>
      <c r="AR58" s="14">
        <v>544.0059729726672</v>
      </c>
      <c r="AS58" s="14">
        <v>0</v>
      </c>
      <c r="AT58" s="14">
        <v>471.0313116860598</v>
      </c>
      <c r="AU58" s="14">
        <v>13.135932210047581</v>
      </c>
      <c r="AV58" s="14">
        <v>3880.660298566606</v>
      </c>
      <c r="AW58" s="14">
        <v>3985.564430620007</v>
      </c>
      <c r="AX58" s="14">
        <v>119.11203584121445</v>
      </c>
      <c r="AY58" s="14">
        <v>0</v>
      </c>
      <c r="AZ58" s="14">
        <v>106.20234991093398</v>
      </c>
      <c r="BA58" s="14">
        <v>1938.9025307545116</v>
      </c>
      <c r="BB58" s="14">
        <v>84.84461821115404</v>
      </c>
      <c r="BC58" s="14">
        <v>104.26235881385753</v>
      </c>
      <c r="BD58" s="14">
        <v>5950.494248846259</v>
      </c>
      <c r="BE58" s="14">
        <v>13644.9767249062</v>
      </c>
      <c r="BF58" s="14">
        <v>27.110198667887925</v>
      </c>
      <c r="BG58" s="14">
        <v>5243.66232850213</v>
      </c>
      <c r="BH58" s="14">
        <v>25.689284666726923</v>
      </c>
      <c r="BI58" s="14">
        <v>663.4615134703241</v>
      </c>
      <c r="BJ58" s="14">
        <v>2690.00475232792</v>
      </c>
      <c r="BK58" s="14">
        <v>326.3553713070204</v>
      </c>
      <c r="BL58" s="14">
        <v>143610.78582842503</v>
      </c>
      <c r="BM58" s="14">
        <v>1.9540806978669725</v>
      </c>
      <c r="BN58" s="14">
        <v>0.5154254889502647</v>
      </c>
      <c r="BO58" s="14">
        <v>2863.4859698289897</v>
      </c>
      <c r="BP58" s="14">
        <v>0.019903408569551</v>
      </c>
      <c r="BQ58" s="14">
        <v>3059.40434690549</v>
      </c>
      <c r="BR58" s="14">
        <v>578.669980478144</v>
      </c>
      <c r="BS58" s="14">
        <v>11.49878660850241</v>
      </c>
      <c r="BT58" s="14">
        <v>1549.0761075254102</v>
      </c>
      <c r="BU58" s="14">
        <v>125940.048024156</v>
      </c>
      <c r="BV58" s="14">
        <v>3780.4891827668903</v>
      </c>
      <c r="BW58" s="14">
        <v>13212.834679682</v>
      </c>
      <c r="BX58" s="14">
        <v>674.6160037303925</v>
      </c>
      <c r="BY58" s="14">
        <v>6.404991848883259</v>
      </c>
      <c r="BZ58" s="14">
        <v>2.377924301992898</v>
      </c>
      <c r="CA58" s="14">
        <v>73.45054571215621</v>
      </c>
      <c r="CB58" s="14">
        <v>27.190148004516164</v>
      </c>
      <c r="CC58" s="14">
        <v>707.5108348150139</v>
      </c>
      <c r="CD58" s="14">
        <v>386.00602417015165</v>
      </c>
      <c r="CE58" s="14">
        <v>510.7223513363814</v>
      </c>
      <c r="CF58" s="14">
        <v>2083.06171726893</v>
      </c>
      <c r="CG58" s="15">
        <f t="shared" si="0"/>
        <v>722124.8627437311</v>
      </c>
      <c r="CH58" s="14">
        <v>52261.399999999994</v>
      </c>
      <c r="CI58" s="14">
        <v>0</v>
      </c>
      <c r="CJ58" s="14">
        <v>0</v>
      </c>
      <c r="CK58" s="14">
        <v>0</v>
      </c>
      <c r="CL58" s="14">
        <v>-0.01935756498603849</v>
      </c>
      <c r="CM58" s="14">
        <v>0</v>
      </c>
      <c r="CN58" s="14">
        <v>470.66119999999995</v>
      </c>
      <c r="CO58" s="15">
        <f t="shared" si="1"/>
        <v>774856.9045861661</v>
      </c>
      <c r="CP58" s="14">
        <v>-11595.9548</v>
      </c>
      <c r="CQ58" s="14">
        <v>0</v>
      </c>
      <c r="CR58" s="27">
        <f t="shared" si="2"/>
        <v>763260.9497861662</v>
      </c>
      <c r="CS58" s="3"/>
      <c r="CT58" s="3"/>
    </row>
    <row r="59" spans="2:98" ht="45">
      <c r="B59" s="28" t="s">
        <v>50</v>
      </c>
      <c r="C59" s="13">
        <v>65</v>
      </c>
      <c r="D59" s="14">
        <v>24994.172141988</v>
      </c>
      <c r="E59" s="14">
        <v>3.929436071553981</v>
      </c>
      <c r="F59" s="14">
        <v>186.537782593098</v>
      </c>
      <c r="G59" s="14">
        <v>0</v>
      </c>
      <c r="H59" s="14">
        <v>5366.45602487083</v>
      </c>
      <c r="I59" s="14">
        <v>0</v>
      </c>
      <c r="J59" s="14">
        <v>202.54876350331264</v>
      </c>
      <c r="K59" s="14">
        <v>1953.0998777916093</v>
      </c>
      <c r="L59" s="14">
        <v>13945.774385267978</v>
      </c>
      <c r="M59" s="14">
        <v>1187.8846955100412</v>
      </c>
      <c r="N59" s="14">
        <v>88.13518611353408</v>
      </c>
      <c r="O59" s="14">
        <v>1.373490619591324</v>
      </c>
      <c r="P59" s="14">
        <v>100.54942650013666</v>
      </c>
      <c r="Q59" s="14">
        <v>133.4186552573746</v>
      </c>
      <c r="R59" s="14">
        <v>113.34876091825383</v>
      </c>
      <c r="S59" s="14">
        <v>1145.5278955358992</v>
      </c>
      <c r="T59" s="14">
        <v>39.8998933976458</v>
      </c>
      <c r="U59" s="14">
        <v>250.9</v>
      </c>
      <c r="V59" s="14">
        <v>343.628375153097</v>
      </c>
      <c r="W59" s="14">
        <v>58.5</v>
      </c>
      <c r="X59" s="14">
        <v>281.50116605203704</v>
      </c>
      <c r="Y59" s="14">
        <v>582.905707520631</v>
      </c>
      <c r="Z59" s="14">
        <v>85.7220293492283</v>
      </c>
      <c r="AA59" s="14">
        <v>378.2501125443099</v>
      </c>
      <c r="AB59" s="14">
        <v>45.01869465811748</v>
      </c>
      <c r="AC59" s="14">
        <v>124.64624155023334</v>
      </c>
      <c r="AD59" s="14">
        <v>86.46215209644217</v>
      </c>
      <c r="AE59" s="14">
        <v>0</v>
      </c>
      <c r="AF59" s="14">
        <v>0</v>
      </c>
      <c r="AG59" s="14">
        <v>160.9815263773731</v>
      </c>
      <c r="AH59" s="14">
        <v>2.429190195269699</v>
      </c>
      <c r="AI59" s="14">
        <v>616.9442160559558</v>
      </c>
      <c r="AJ59" s="14">
        <v>2742.543883759283</v>
      </c>
      <c r="AK59" s="14">
        <v>288.44491314108427</v>
      </c>
      <c r="AL59" s="14">
        <v>9.609858965474315</v>
      </c>
      <c r="AM59" s="14">
        <v>49.3886541666304</v>
      </c>
      <c r="AN59" s="14">
        <v>19.735478047757116</v>
      </c>
      <c r="AO59" s="14">
        <v>41285.04455261465</v>
      </c>
      <c r="AP59" s="14">
        <v>20271.366325906598</v>
      </c>
      <c r="AQ59" s="14">
        <v>4084.7091289038376</v>
      </c>
      <c r="AR59" s="14">
        <v>661.189909169055</v>
      </c>
      <c r="AS59" s="14">
        <v>0</v>
      </c>
      <c r="AT59" s="14">
        <v>243.57349878206438</v>
      </c>
      <c r="AU59" s="14">
        <v>2.6414622886472308</v>
      </c>
      <c r="AV59" s="14">
        <v>1757.3396869643095</v>
      </c>
      <c r="AW59" s="14">
        <v>676.3539487014244</v>
      </c>
      <c r="AX59" s="14">
        <v>13.540155357324519</v>
      </c>
      <c r="AY59" s="14">
        <v>0</v>
      </c>
      <c r="AZ59" s="14">
        <v>80.25957261252135</v>
      </c>
      <c r="BA59" s="14">
        <v>2742.5594699317817</v>
      </c>
      <c r="BB59" s="14">
        <v>459.5940703438625</v>
      </c>
      <c r="BC59" s="14">
        <v>84.94357307773375</v>
      </c>
      <c r="BD59" s="14">
        <v>3902.8500817808904</v>
      </c>
      <c r="BE59" s="14">
        <v>143.27554491707633</v>
      </c>
      <c r="BF59" s="14">
        <v>0.449494764999236</v>
      </c>
      <c r="BG59" s="14">
        <v>407.09869319784235</v>
      </c>
      <c r="BH59" s="14">
        <v>10.634261067099594</v>
      </c>
      <c r="BI59" s="14">
        <v>71.74951480928225</v>
      </c>
      <c r="BJ59" s="14">
        <v>1207.0604571280974</v>
      </c>
      <c r="BK59" s="14">
        <v>37.60443657655619</v>
      </c>
      <c r="BL59" s="14">
        <v>291.281085832885</v>
      </c>
      <c r="BM59" s="14">
        <v>0.30183174074116853</v>
      </c>
      <c r="BN59" s="14">
        <v>0.009309163021452137</v>
      </c>
      <c r="BO59" s="14">
        <v>725.3453647398809</v>
      </c>
      <c r="BP59" s="14">
        <v>0</v>
      </c>
      <c r="BQ59" s="14">
        <v>1183.5663812888686</v>
      </c>
      <c r="BR59" s="14">
        <v>1076.2135192598</v>
      </c>
      <c r="BS59" s="14">
        <v>4.199613661591414</v>
      </c>
      <c r="BT59" s="14">
        <v>406.2387632861593</v>
      </c>
      <c r="BU59" s="14">
        <v>4592.977468738135</v>
      </c>
      <c r="BV59" s="14">
        <v>5142.053342379272</v>
      </c>
      <c r="BW59" s="14">
        <v>1589.5577743434228</v>
      </c>
      <c r="BX59" s="14">
        <v>61.00165283843076</v>
      </c>
      <c r="BY59" s="14">
        <v>0.49099859693621506</v>
      </c>
      <c r="BZ59" s="14">
        <v>3.014889069142112</v>
      </c>
      <c r="CA59" s="14">
        <v>75.13611855284584</v>
      </c>
      <c r="CB59" s="14">
        <v>41.3485436855496</v>
      </c>
      <c r="CC59" s="14">
        <v>1234.8769887911199</v>
      </c>
      <c r="CD59" s="14">
        <v>70.3949119868787</v>
      </c>
      <c r="CE59" s="14">
        <v>559.609125891318</v>
      </c>
      <c r="CF59" s="14">
        <v>467.1539576992912</v>
      </c>
      <c r="CG59" s="15">
        <f t="shared" si="0"/>
        <v>151258.87809601275</v>
      </c>
      <c r="CH59" s="14">
        <v>39671.621905317996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5">
        <f t="shared" si="1"/>
        <v>190930.50000133074</v>
      </c>
      <c r="CP59" s="14">
        <v>0</v>
      </c>
      <c r="CQ59" s="14">
        <v>0</v>
      </c>
      <c r="CR59" s="27">
        <f t="shared" si="2"/>
        <v>190930.50000133074</v>
      </c>
      <c r="CS59" s="3"/>
      <c r="CT59" s="3"/>
    </row>
    <row r="60" spans="2:98" ht="30">
      <c r="B60" s="28" t="s">
        <v>51</v>
      </c>
      <c r="C60" s="13">
        <v>66</v>
      </c>
      <c r="D60" s="14">
        <v>9.61289436482267</v>
      </c>
      <c r="E60" s="14">
        <v>0.0027069775362866385</v>
      </c>
      <c r="F60" s="14">
        <v>0.6360925419773236</v>
      </c>
      <c r="G60" s="14">
        <v>0</v>
      </c>
      <c r="H60" s="14">
        <v>41.465447077384425</v>
      </c>
      <c r="I60" s="14">
        <v>0.3901041928282962</v>
      </c>
      <c r="J60" s="14">
        <v>0.5385057399857094</v>
      </c>
      <c r="K60" s="14">
        <v>0.8084221374789079</v>
      </c>
      <c r="L60" s="14">
        <v>14.666571544728173</v>
      </c>
      <c r="M60" s="14">
        <v>1.0347228325450317</v>
      </c>
      <c r="N60" s="14">
        <v>0</v>
      </c>
      <c r="O60" s="14">
        <v>1.103150550327738</v>
      </c>
      <c r="P60" s="14">
        <v>0.3252681532173992</v>
      </c>
      <c r="Q60" s="14">
        <v>0.3312215170112729</v>
      </c>
      <c r="R60" s="14">
        <v>0.6308610623490453</v>
      </c>
      <c r="S60" s="14">
        <v>1.9894164273216024</v>
      </c>
      <c r="T60" s="14">
        <v>0.3843992249121851</v>
      </c>
      <c r="U60" s="14">
        <v>147.831642991467</v>
      </c>
      <c r="V60" s="14">
        <v>0.45799016308246254</v>
      </c>
      <c r="W60" s="14">
        <v>0.15791655108630706</v>
      </c>
      <c r="X60" s="14">
        <v>2.4437904222328966</v>
      </c>
      <c r="Y60" s="14">
        <v>2.856778928639766</v>
      </c>
      <c r="Z60" s="14">
        <v>0.2338631496024848</v>
      </c>
      <c r="AA60" s="14">
        <v>0.5037222716906431</v>
      </c>
      <c r="AB60" s="14">
        <v>1.053809681991582</v>
      </c>
      <c r="AC60" s="14">
        <v>0.9514001933232608</v>
      </c>
      <c r="AD60" s="14">
        <v>0.260860198931825</v>
      </c>
      <c r="AE60" s="14">
        <v>0.141182238114082</v>
      </c>
      <c r="AF60" s="14">
        <v>0.011160568512410698</v>
      </c>
      <c r="AG60" s="14">
        <v>0.47062917296941253</v>
      </c>
      <c r="AH60" s="14">
        <v>0.039376857428787694</v>
      </c>
      <c r="AI60" s="14">
        <v>0.30548318695879345</v>
      </c>
      <c r="AJ60" s="14">
        <v>1.605456164188492</v>
      </c>
      <c r="AK60" s="14">
        <v>0.3575705954050168</v>
      </c>
      <c r="AL60" s="14">
        <v>0.377215147550174</v>
      </c>
      <c r="AM60" s="14">
        <v>0.04719003214844094</v>
      </c>
      <c r="AN60" s="14">
        <v>0.0074542027532549186</v>
      </c>
      <c r="AO60" s="14">
        <v>16.0219281556037</v>
      </c>
      <c r="AP60" s="14">
        <v>15.941688953396408</v>
      </c>
      <c r="AQ60" s="14">
        <v>4.51848816857459</v>
      </c>
      <c r="AR60" s="14">
        <v>0.017574776050421036</v>
      </c>
      <c r="AS60" s="14">
        <v>12.442340269266293</v>
      </c>
      <c r="AT60" s="14">
        <v>0.9689800528652809</v>
      </c>
      <c r="AU60" s="14">
        <v>0.004783471047206614</v>
      </c>
      <c r="AV60" s="14">
        <v>2.4846062039807943</v>
      </c>
      <c r="AW60" s="14">
        <v>0.34103238468733654</v>
      </c>
      <c r="AX60" s="14">
        <v>0.04243298641778483</v>
      </c>
      <c r="AY60" s="14">
        <v>0</v>
      </c>
      <c r="AZ60" s="14">
        <v>1.197811353118116</v>
      </c>
      <c r="BA60" s="14">
        <v>1.3795676064066105</v>
      </c>
      <c r="BB60" s="14">
        <v>0.28323096987083607</v>
      </c>
      <c r="BC60" s="14">
        <v>0.02192768990711989</v>
      </c>
      <c r="BD60" s="14">
        <v>53.40532958512598</v>
      </c>
      <c r="BE60" s="14">
        <v>7.878129622610221</v>
      </c>
      <c r="BF60" s="14">
        <v>0.7776553592788389</v>
      </c>
      <c r="BG60" s="14">
        <v>1.994290798300127</v>
      </c>
      <c r="BH60" s="14">
        <v>0.2610803734102567</v>
      </c>
      <c r="BI60" s="14">
        <v>0.032415993629408224</v>
      </c>
      <c r="BJ60" s="14">
        <v>1.826027685898258</v>
      </c>
      <c r="BK60" s="14">
        <v>0.011430574330290549</v>
      </c>
      <c r="BL60" s="14">
        <v>1.8237391679669528</v>
      </c>
      <c r="BM60" s="14">
        <v>0.00019000595335703398</v>
      </c>
      <c r="BN60" s="14">
        <v>0.0003105909560627851</v>
      </c>
      <c r="BO60" s="14">
        <v>1.315965498173373</v>
      </c>
      <c r="BP60" s="14">
        <v>0.11990340856955134</v>
      </c>
      <c r="BQ60" s="14">
        <v>0.5133718565298511</v>
      </c>
      <c r="BR60" s="14">
        <v>2.043827184109679</v>
      </c>
      <c r="BS60" s="14">
        <v>0.00865209851372193</v>
      </c>
      <c r="BT60" s="14">
        <v>0.12507486674233523</v>
      </c>
      <c r="BU60" s="14">
        <v>1.6920133617636608</v>
      </c>
      <c r="BV60" s="14">
        <v>6.636671220492013</v>
      </c>
      <c r="BW60" s="14">
        <v>1.2839130937265208</v>
      </c>
      <c r="BX60" s="14">
        <v>0</v>
      </c>
      <c r="BY60" s="14">
        <v>0.006645398227479389</v>
      </c>
      <c r="BZ60" s="14">
        <v>0.0022232558812021476</v>
      </c>
      <c r="CA60" s="14">
        <v>0.01303133006196047</v>
      </c>
      <c r="CB60" s="14">
        <v>0</v>
      </c>
      <c r="CC60" s="14">
        <v>0.04376162333836538</v>
      </c>
      <c r="CD60" s="14">
        <v>0.014001576234228439</v>
      </c>
      <c r="CE60" s="14">
        <v>0.6490698268773983</v>
      </c>
      <c r="CF60" s="14">
        <v>8.42060097016865</v>
      </c>
      <c r="CG60" s="15">
        <f t="shared" si="0"/>
        <v>380.5999964305654</v>
      </c>
      <c r="CH60" s="14">
        <v>0</v>
      </c>
      <c r="CI60" s="14">
        <v>0</v>
      </c>
      <c r="CJ60" s="14">
        <v>0</v>
      </c>
      <c r="CK60" s="14"/>
      <c r="CL60" s="14">
        <v>0</v>
      </c>
      <c r="CM60" s="14">
        <v>0</v>
      </c>
      <c r="CN60" s="14">
        <v>0</v>
      </c>
      <c r="CO60" s="15">
        <f t="shared" si="1"/>
        <v>380.5999964305654</v>
      </c>
      <c r="CP60" s="14">
        <v>0</v>
      </c>
      <c r="CQ60" s="14">
        <v>0</v>
      </c>
      <c r="CR60" s="27">
        <f t="shared" si="2"/>
        <v>380.5999964305654</v>
      </c>
      <c r="CS60" s="3"/>
      <c r="CT60" s="3"/>
    </row>
    <row r="61" spans="2:98" ht="15">
      <c r="B61" s="28" t="s">
        <v>52</v>
      </c>
      <c r="C61" s="13">
        <v>68</v>
      </c>
      <c r="D61" s="14">
        <v>491.5538966239983</v>
      </c>
      <c r="E61" s="14">
        <v>154.030041677998</v>
      </c>
      <c r="F61" s="14">
        <v>20</v>
      </c>
      <c r="G61" s="14">
        <v>0</v>
      </c>
      <c r="H61" s="14">
        <v>10240.750551844229</v>
      </c>
      <c r="I61" s="14">
        <v>0</v>
      </c>
      <c r="J61" s="14">
        <v>1432.3199837781115</v>
      </c>
      <c r="K61" s="14">
        <v>13420.71242770154</v>
      </c>
      <c r="L61" s="14">
        <v>20410.90546824038</v>
      </c>
      <c r="M61" s="14">
        <v>1850.4569265941336</v>
      </c>
      <c r="N61" s="14">
        <v>152.69065302878988</v>
      </c>
      <c r="O61" s="14">
        <v>371.8223907745217</v>
      </c>
      <c r="P61" s="14">
        <v>3108.1260458875413</v>
      </c>
      <c r="Q61" s="14">
        <v>33.67598281550201</v>
      </c>
      <c r="R61" s="14">
        <v>498.061521045012</v>
      </c>
      <c r="S61" s="14">
        <v>1030.929769664013</v>
      </c>
      <c r="T61" s="14">
        <v>1344.5240779713126</v>
      </c>
      <c r="U61" s="14">
        <v>1931.07769098063</v>
      </c>
      <c r="V61" s="14">
        <v>4793.9940697823495</v>
      </c>
      <c r="W61" s="14">
        <v>28.5</v>
      </c>
      <c r="X61" s="14">
        <v>5203.063063608499</v>
      </c>
      <c r="Y61" s="14">
        <v>2641.8391613374556</v>
      </c>
      <c r="Z61" s="14">
        <v>682.2936527989242</v>
      </c>
      <c r="AA61" s="14">
        <v>56.32865599244441</v>
      </c>
      <c r="AB61" s="14">
        <v>304.61177179391683</v>
      </c>
      <c r="AC61" s="14">
        <v>13303.396261590624</v>
      </c>
      <c r="AD61" s="14">
        <v>448.919424677254</v>
      </c>
      <c r="AE61" s="14">
        <v>0</v>
      </c>
      <c r="AF61" s="14">
        <v>118.2642981406318</v>
      </c>
      <c r="AG61" s="14">
        <v>212.14001742009634</v>
      </c>
      <c r="AH61" s="14">
        <v>140.77811336931865</v>
      </c>
      <c r="AI61" s="14">
        <v>429.30886172501397</v>
      </c>
      <c r="AJ61" s="14">
        <v>7318.548801551884</v>
      </c>
      <c r="AK61" s="14">
        <v>74.65574627845497</v>
      </c>
      <c r="AL61" s="14">
        <v>3351.1195891343455</v>
      </c>
      <c r="AM61" s="14">
        <v>472.542796761937</v>
      </c>
      <c r="AN61" s="14">
        <v>7.721344124435888</v>
      </c>
      <c r="AO61" s="14">
        <v>94742.25228529281</v>
      </c>
      <c r="AP61" s="14">
        <v>123071.03952246202</v>
      </c>
      <c r="AQ61" s="14">
        <v>34160.09036579119</v>
      </c>
      <c r="AR61" s="14">
        <v>1040.6104883368228</v>
      </c>
      <c r="AS61" s="14">
        <v>41968.55331786309</v>
      </c>
      <c r="AT61" s="14">
        <v>3143.5738005246976</v>
      </c>
      <c r="AU61" s="14">
        <v>56.267979368499994</v>
      </c>
      <c r="AV61" s="14">
        <v>12649.076526442535</v>
      </c>
      <c r="AW61" s="14">
        <v>4253.24936244341</v>
      </c>
      <c r="AX61" s="14">
        <v>754.803458828882</v>
      </c>
      <c r="AY61" s="14">
        <v>54.588818035669945</v>
      </c>
      <c r="AZ61" s="14">
        <v>494.0604548127427</v>
      </c>
      <c r="BA61" s="14">
        <v>7859.597216776701</v>
      </c>
      <c r="BB61" s="14">
        <v>1816.83779861575</v>
      </c>
      <c r="BC61" s="14">
        <v>218.50287602930362</v>
      </c>
      <c r="BD61" s="14">
        <v>82532.0498016024</v>
      </c>
      <c r="BE61" s="14">
        <v>3441.99669259791</v>
      </c>
      <c r="BF61" s="14">
        <v>3.18000315583511</v>
      </c>
      <c r="BG61" s="14">
        <v>11298.808395715481</v>
      </c>
      <c r="BH61" s="14">
        <v>200.22731251205306</v>
      </c>
      <c r="BI61" s="14">
        <v>146.64868663440018</v>
      </c>
      <c r="BJ61" s="14">
        <v>9750.473064607786</v>
      </c>
      <c r="BK61" s="14">
        <v>172.56165289306077</v>
      </c>
      <c r="BL61" s="14">
        <v>1822.7546290290973</v>
      </c>
      <c r="BM61" s="14">
        <v>1.175838197232285</v>
      </c>
      <c r="BN61" s="14">
        <v>0.23673869549224433</v>
      </c>
      <c r="BO61" s="14">
        <v>5539.84283503808</v>
      </c>
      <c r="BP61" s="14">
        <v>0</v>
      </c>
      <c r="BQ61" s="14">
        <v>6315.209129133361</v>
      </c>
      <c r="BR61" s="14">
        <v>9527.66983903584</v>
      </c>
      <c r="BS61" s="14">
        <v>70.79975205125636</v>
      </c>
      <c r="BT61" s="14">
        <v>168.14486220421674</v>
      </c>
      <c r="BU61" s="14">
        <v>63223.7751101242</v>
      </c>
      <c r="BV61" s="14">
        <v>15062.031034686854</v>
      </c>
      <c r="BW61" s="14">
        <v>6208.6658083324655</v>
      </c>
      <c r="BX61" s="14">
        <v>4618.526803220705</v>
      </c>
      <c r="BY61" s="14">
        <v>548.2898040325322</v>
      </c>
      <c r="BZ61" s="14">
        <v>32.09121602063131</v>
      </c>
      <c r="CA61" s="14">
        <v>1418.8124243193088</v>
      </c>
      <c r="CB61" s="14">
        <v>656.0785377636149</v>
      </c>
      <c r="CC61" s="14">
        <v>6458.128601659039</v>
      </c>
      <c r="CD61" s="14">
        <v>45.36696476608032</v>
      </c>
      <c r="CE61" s="14">
        <v>146.8817881375996</v>
      </c>
      <c r="CF61" s="14">
        <v>29356.820307493068</v>
      </c>
      <c r="CG61" s="15">
        <f t="shared" si="0"/>
        <v>681130.0149639992</v>
      </c>
      <c r="CH61" s="14">
        <v>479919.03430925</v>
      </c>
      <c r="CI61" s="14">
        <v>232342.10221823817</v>
      </c>
      <c r="CJ61" s="14">
        <v>0</v>
      </c>
      <c r="CK61" s="14">
        <v>0</v>
      </c>
      <c r="CL61" s="14">
        <v>37.24395503313806</v>
      </c>
      <c r="CM61" s="14">
        <v>0</v>
      </c>
      <c r="CN61" s="14">
        <v>0</v>
      </c>
      <c r="CO61" s="15">
        <f t="shared" si="1"/>
        <v>1393428.3954465205</v>
      </c>
      <c r="CP61" s="14">
        <v>0</v>
      </c>
      <c r="CQ61" s="14">
        <v>0</v>
      </c>
      <c r="CR61" s="27">
        <f t="shared" si="2"/>
        <v>1393428.3954465205</v>
      </c>
      <c r="CS61" s="3"/>
      <c r="CT61" s="3"/>
    </row>
    <row r="62" spans="2:98" ht="15">
      <c r="B62" s="28" t="s">
        <v>53</v>
      </c>
      <c r="C62" s="13">
        <v>69</v>
      </c>
      <c r="D62" s="14">
        <v>270.586321855322</v>
      </c>
      <c r="E62" s="14">
        <v>0.3092206585573355</v>
      </c>
      <c r="F62" s="14">
        <v>0</v>
      </c>
      <c r="G62" s="14">
        <v>0</v>
      </c>
      <c r="H62" s="14">
        <v>4.858611315459961</v>
      </c>
      <c r="I62" s="14">
        <v>0</v>
      </c>
      <c r="J62" s="14">
        <v>0.27715442672455776</v>
      </c>
      <c r="K62" s="14">
        <v>13.073701592237867</v>
      </c>
      <c r="L62" s="14">
        <v>204.61225485212498</v>
      </c>
      <c r="M62" s="14">
        <v>1.3926519487934124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0.40473203045140493</v>
      </c>
      <c r="U62" s="14">
        <v>6.514539652583206</v>
      </c>
      <c r="V62" s="14">
        <v>5.09608762391118</v>
      </c>
      <c r="W62" s="14">
        <v>0</v>
      </c>
      <c r="X62" s="14">
        <v>10.11480928366641</v>
      </c>
      <c r="Y62" s="14">
        <v>11.775031519711433</v>
      </c>
      <c r="Z62" s="14">
        <v>0</v>
      </c>
      <c r="AA62" s="14">
        <v>2.7946818154040467</v>
      </c>
      <c r="AB62" s="14">
        <v>0</v>
      </c>
      <c r="AC62" s="14">
        <v>0.08965214091399541</v>
      </c>
      <c r="AD62" s="14">
        <v>0.4684656712561467</v>
      </c>
      <c r="AE62" s="14">
        <v>0</v>
      </c>
      <c r="AF62" s="14">
        <v>0</v>
      </c>
      <c r="AG62" s="14">
        <v>0</v>
      </c>
      <c r="AH62" s="14">
        <v>0.29877145854038045</v>
      </c>
      <c r="AI62" s="14">
        <v>0.6420428682645798</v>
      </c>
      <c r="AJ62" s="14">
        <v>16.542288015690442</v>
      </c>
      <c r="AK62" s="14">
        <v>10.042571638069365</v>
      </c>
      <c r="AL62" s="14">
        <v>9.031216609063573</v>
      </c>
      <c r="AM62" s="14">
        <v>0</v>
      </c>
      <c r="AN62" s="14">
        <v>0</v>
      </c>
      <c r="AO62" s="14">
        <v>1025.5692850070639</v>
      </c>
      <c r="AP62" s="14">
        <v>1404.63172157569</v>
      </c>
      <c r="AQ62" s="14">
        <v>38.0460189209889</v>
      </c>
      <c r="AR62" s="14">
        <v>5.63049256097374</v>
      </c>
      <c r="AS62" s="14">
        <v>0</v>
      </c>
      <c r="AT62" s="14">
        <v>8.79746772603634</v>
      </c>
      <c r="AU62" s="14">
        <v>1.15117038622455</v>
      </c>
      <c r="AV62" s="14">
        <v>9.61160977128092</v>
      </c>
      <c r="AW62" s="14">
        <v>10.00752325341634</v>
      </c>
      <c r="AX62" s="14">
        <v>3.2703289549457524</v>
      </c>
      <c r="AY62" s="14">
        <v>0.6779551752224124</v>
      </c>
      <c r="AZ62" s="14">
        <v>7.066839654710568</v>
      </c>
      <c r="BA62" s="14">
        <v>145.4470781747479</v>
      </c>
      <c r="BB62" s="14">
        <v>7.551969021753752</v>
      </c>
      <c r="BC62" s="14">
        <v>9.253170479531109</v>
      </c>
      <c r="BD62" s="14">
        <v>404.8785125868189</v>
      </c>
      <c r="BE62" s="14">
        <v>25.722416951969315</v>
      </c>
      <c r="BF62" s="14">
        <v>0</v>
      </c>
      <c r="BG62" s="14">
        <v>550.7696253294332</v>
      </c>
      <c r="BH62" s="14">
        <v>29.966289803779954</v>
      </c>
      <c r="BI62" s="14">
        <v>2.123746842832766</v>
      </c>
      <c r="BJ62" s="14">
        <v>46.71006987147901</v>
      </c>
      <c r="BK62" s="14">
        <v>1.0085784427666942</v>
      </c>
      <c r="BL62" s="14">
        <v>18.242519202092414</v>
      </c>
      <c r="BM62" s="14">
        <v>0.19798907381425276</v>
      </c>
      <c r="BN62" s="14">
        <v>0.020609180764955076</v>
      </c>
      <c r="BO62" s="14">
        <v>1.1137556281365433</v>
      </c>
      <c r="BP62" s="14">
        <v>0</v>
      </c>
      <c r="BQ62" s="14">
        <v>7.600783663707522</v>
      </c>
      <c r="BR62" s="14">
        <v>2.9612052306724204</v>
      </c>
      <c r="BS62" s="14">
        <v>0.036643890379844</v>
      </c>
      <c r="BT62" s="14">
        <v>11.9232307423805</v>
      </c>
      <c r="BU62" s="14">
        <v>818.4112454897195</v>
      </c>
      <c r="BV62" s="14">
        <v>261.7949663700704</v>
      </c>
      <c r="BW62" s="14">
        <v>429.3742385780767</v>
      </c>
      <c r="BX62" s="14">
        <v>46.11524332349079</v>
      </c>
      <c r="BY62" s="14">
        <v>1.9324480032375764</v>
      </c>
      <c r="BZ62" s="14">
        <v>0</v>
      </c>
      <c r="CA62" s="14">
        <v>0.5029201032819012</v>
      </c>
      <c r="CB62" s="14">
        <v>0.8113695712158355</v>
      </c>
      <c r="CC62" s="14">
        <v>14.308248808218126</v>
      </c>
      <c r="CD62" s="14">
        <v>5.715612890607953</v>
      </c>
      <c r="CE62" s="14">
        <v>0.9865529405754241</v>
      </c>
      <c r="CF62" s="14">
        <v>9.176510158032077</v>
      </c>
      <c r="CG62" s="15">
        <f t="shared" si="0"/>
        <v>5938.042770316887</v>
      </c>
      <c r="CH62" s="14">
        <v>36601.299999999996</v>
      </c>
      <c r="CI62" s="14">
        <v>0</v>
      </c>
      <c r="CJ62" s="14">
        <v>0</v>
      </c>
      <c r="CK62" s="14">
        <v>0</v>
      </c>
      <c r="CL62" s="14">
        <v>1.6</v>
      </c>
      <c r="CM62" s="14">
        <v>0</v>
      </c>
      <c r="CN62" s="14">
        <v>0</v>
      </c>
      <c r="CO62" s="15">
        <f t="shared" si="1"/>
        <v>42540.942770316884</v>
      </c>
      <c r="CP62" s="14">
        <v>0</v>
      </c>
      <c r="CQ62" s="14">
        <v>0</v>
      </c>
      <c r="CR62" s="27">
        <f t="shared" si="2"/>
        <v>42540.942770316884</v>
      </c>
      <c r="CS62" s="3"/>
      <c r="CT62" s="3"/>
    </row>
    <row r="63" spans="2:98" ht="30">
      <c r="B63" s="28" t="s">
        <v>54</v>
      </c>
      <c r="C63" s="13">
        <v>70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11484.751650951806</v>
      </c>
      <c r="L63" s="14">
        <v>13.126532223060325</v>
      </c>
      <c r="M63" s="14">
        <v>30.43118371797088</v>
      </c>
      <c r="N63" s="14">
        <v>0</v>
      </c>
      <c r="O63" s="14">
        <v>0</v>
      </c>
      <c r="P63" s="14">
        <v>22.6</v>
      </c>
      <c r="Q63" s="14">
        <v>0</v>
      </c>
      <c r="R63" s="14">
        <v>0</v>
      </c>
      <c r="S63" s="14">
        <v>0</v>
      </c>
      <c r="T63" s="14">
        <v>816.0837213498838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5.1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1.9963642089389</v>
      </c>
      <c r="AK63" s="14">
        <v>0</v>
      </c>
      <c r="AL63" s="14">
        <v>0</v>
      </c>
      <c r="AM63" s="14">
        <v>0</v>
      </c>
      <c r="AN63" s="14">
        <v>0</v>
      </c>
      <c r="AO63" s="14">
        <v>8913.172116807551</v>
      </c>
      <c r="AP63" s="14">
        <v>8123.09004004779</v>
      </c>
      <c r="AQ63" s="14">
        <v>2146.95967359338</v>
      </c>
      <c r="AR63" s="14">
        <v>0</v>
      </c>
      <c r="AS63" s="14">
        <v>0</v>
      </c>
      <c r="AT63" s="14">
        <v>4767.83214588619</v>
      </c>
      <c r="AU63" s="14">
        <v>0</v>
      </c>
      <c r="AV63" s="14">
        <v>736.517799813107</v>
      </c>
      <c r="AW63" s="14">
        <v>6.55634773222345</v>
      </c>
      <c r="AX63" s="14">
        <v>0</v>
      </c>
      <c r="AY63" s="14">
        <v>42.19656405721763</v>
      </c>
      <c r="AZ63" s="14">
        <v>158.01159543348766</v>
      </c>
      <c r="BA63" s="14">
        <v>12598.6501908807</v>
      </c>
      <c r="BB63" s="14">
        <v>1992.20400472824</v>
      </c>
      <c r="BC63" s="14">
        <v>44.70881327381763</v>
      </c>
      <c r="BD63" s="14">
        <v>58.610935427917504</v>
      </c>
      <c r="BE63" s="14">
        <v>0</v>
      </c>
      <c r="BF63" s="14">
        <v>0</v>
      </c>
      <c r="BG63" s="14">
        <v>275.5498798922446</v>
      </c>
      <c r="BH63" s="14">
        <v>96.5716730157235</v>
      </c>
      <c r="BI63" s="14">
        <v>0</v>
      </c>
      <c r="BJ63" s="14">
        <v>3.787611057778282</v>
      </c>
      <c r="BK63" s="14">
        <v>26.520725490584706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137.825982564359</v>
      </c>
      <c r="BR63" s="14">
        <v>783.7427145654182</v>
      </c>
      <c r="BS63" s="14">
        <v>0</v>
      </c>
      <c r="BT63" s="14">
        <v>1040.55916101039</v>
      </c>
      <c r="BU63" s="14">
        <v>3103.8137544216165</v>
      </c>
      <c r="BV63" s="14">
        <v>451.4074475279179</v>
      </c>
      <c r="BW63" s="14">
        <v>871.468573267257</v>
      </c>
      <c r="BX63" s="14">
        <v>0</v>
      </c>
      <c r="BY63" s="14">
        <v>0</v>
      </c>
      <c r="BZ63" s="14">
        <v>0</v>
      </c>
      <c r="CA63" s="14">
        <v>0</v>
      </c>
      <c r="CB63" s="14">
        <v>8257.977575689005</v>
      </c>
      <c r="CC63" s="14">
        <v>0</v>
      </c>
      <c r="CD63" s="14">
        <v>13.118964144985064</v>
      </c>
      <c r="CE63" s="14">
        <v>1.0058210403632084</v>
      </c>
      <c r="CF63" s="14">
        <v>22.947828713023945</v>
      </c>
      <c r="CG63" s="15">
        <f t="shared" si="0"/>
        <v>67048.89739253394</v>
      </c>
      <c r="CH63" s="14">
        <v>0</v>
      </c>
      <c r="CI63" s="14">
        <v>0</v>
      </c>
      <c r="CJ63" s="14">
        <v>0</v>
      </c>
      <c r="CK63" s="14">
        <v>0</v>
      </c>
      <c r="CL63" s="14">
        <v>-0.4</v>
      </c>
      <c r="CM63" s="14">
        <v>0</v>
      </c>
      <c r="CN63" s="14">
        <v>0</v>
      </c>
      <c r="CO63" s="15">
        <f t="shared" si="1"/>
        <v>67048.49739253394</v>
      </c>
      <c r="CP63" s="14">
        <v>0</v>
      </c>
      <c r="CQ63" s="14">
        <v>0</v>
      </c>
      <c r="CR63" s="27">
        <f t="shared" si="2"/>
        <v>67048.49739253394</v>
      </c>
      <c r="CS63" s="3"/>
      <c r="CT63" s="3"/>
    </row>
    <row r="64" spans="2:98" ht="45">
      <c r="B64" s="28" t="s">
        <v>55</v>
      </c>
      <c r="C64" s="13">
        <v>71</v>
      </c>
      <c r="D64" s="14">
        <v>50.60527972112004</v>
      </c>
      <c r="E64" s="14">
        <v>0</v>
      </c>
      <c r="F64" s="14">
        <v>0</v>
      </c>
      <c r="G64" s="14">
        <v>0</v>
      </c>
      <c r="H64" s="14">
        <v>2734.6467420548997</v>
      </c>
      <c r="I64" s="14">
        <v>0</v>
      </c>
      <c r="J64" s="14">
        <v>0</v>
      </c>
      <c r="K64" s="14">
        <v>167.60213077155692</v>
      </c>
      <c r="L64" s="14">
        <v>2.068087046560322</v>
      </c>
      <c r="M64" s="14">
        <v>137.01832480268587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15830.670104876</v>
      </c>
      <c r="V64" s="14">
        <v>315.30923909860536</v>
      </c>
      <c r="W64" s="14">
        <v>0</v>
      </c>
      <c r="X64" s="14">
        <v>0</v>
      </c>
      <c r="Y64" s="14">
        <v>26.420109191881668</v>
      </c>
      <c r="Z64" s="14">
        <v>0</v>
      </c>
      <c r="AA64" s="14">
        <v>0</v>
      </c>
      <c r="AB64" s="14">
        <v>1117.6770327306403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332.6640823524572</v>
      </c>
      <c r="AI64" s="14">
        <v>534.7647582067984</v>
      </c>
      <c r="AJ64" s="14">
        <v>47488.94935211504</v>
      </c>
      <c r="AK64" s="14">
        <v>349.03235669938863</v>
      </c>
      <c r="AL64" s="14">
        <v>4.226553980270275</v>
      </c>
      <c r="AM64" s="14">
        <v>0</v>
      </c>
      <c r="AN64" s="14">
        <v>0</v>
      </c>
      <c r="AO64" s="14">
        <v>708604.034744149</v>
      </c>
      <c r="AP64" s="14">
        <v>18.27116076782022</v>
      </c>
      <c r="AQ64" s="14">
        <v>6246.992633106061</v>
      </c>
      <c r="AR64" s="14">
        <v>0</v>
      </c>
      <c r="AS64" s="14">
        <v>0</v>
      </c>
      <c r="AT64" s="14">
        <v>379.5080973831431</v>
      </c>
      <c r="AU64" s="14">
        <v>0</v>
      </c>
      <c r="AV64" s="14">
        <v>390.05815511250086</v>
      </c>
      <c r="AW64" s="14">
        <v>0</v>
      </c>
      <c r="AX64" s="14">
        <v>0</v>
      </c>
      <c r="AY64" s="14">
        <v>0</v>
      </c>
      <c r="AZ64" s="14">
        <v>1367.7636702038728</v>
      </c>
      <c r="BA64" s="14">
        <v>572.4737731261941</v>
      </c>
      <c r="BB64" s="14">
        <v>1338.7340392336828</v>
      </c>
      <c r="BC64" s="14">
        <v>0</v>
      </c>
      <c r="BD64" s="14">
        <v>0</v>
      </c>
      <c r="BE64" s="14">
        <v>0</v>
      </c>
      <c r="BF64" s="14">
        <v>0</v>
      </c>
      <c r="BG64" s="14">
        <v>480.55153604959924</v>
      </c>
      <c r="BH64" s="14">
        <v>5932.3541449759905</v>
      </c>
      <c r="BI64" s="14">
        <v>3.2000601810810205</v>
      </c>
      <c r="BJ64" s="14">
        <v>60910.78198199166</v>
      </c>
      <c r="BK64" s="14">
        <v>3243.2378204224938</v>
      </c>
      <c r="BL64" s="14">
        <v>23418.7150670461</v>
      </c>
      <c r="BM64" s="14">
        <v>0</v>
      </c>
      <c r="BN64" s="14">
        <v>0</v>
      </c>
      <c r="BO64" s="14">
        <v>0</v>
      </c>
      <c r="BP64" s="14">
        <v>0</v>
      </c>
      <c r="BQ64" s="14">
        <v>0</v>
      </c>
      <c r="BR64" s="14">
        <v>0</v>
      </c>
      <c r="BS64" s="14">
        <v>0</v>
      </c>
      <c r="BT64" s="14">
        <v>9613.168510708514</v>
      </c>
      <c r="BU64" s="14">
        <v>482.70934099533787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4">
        <v>0</v>
      </c>
      <c r="CE64" s="14">
        <v>3917.00033030247</v>
      </c>
      <c r="CF64" s="14">
        <v>2308.0508314334825</v>
      </c>
      <c r="CG64" s="15">
        <f t="shared" si="0"/>
        <v>898319.260050837</v>
      </c>
      <c r="CH64" s="14">
        <v>0</v>
      </c>
      <c r="CI64" s="14">
        <v>0</v>
      </c>
      <c r="CJ64" s="14">
        <v>0</v>
      </c>
      <c r="CK64" s="14">
        <v>0</v>
      </c>
      <c r="CL64" s="14">
        <v>206.99689491737143</v>
      </c>
      <c r="CM64" s="14">
        <v>0</v>
      </c>
      <c r="CN64" s="14">
        <v>280188.0173855923</v>
      </c>
      <c r="CO64" s="15">
        <f t="shared" si="1"/>
        <v>1178714.2743313466</v>
      </c>
      <c r="CP64" s="14">
        <v>-858168.3387334462</v>
      </c>
      <c r="CQ64" s="14">
        <v>0</v>
      </c>
      <c r="CR64" s="27">
        <f t="shared" si="2"/>
        <v>320545.9355979004</v>
      </c>
      <c r="CS64" s="3"/>
      <c r="CT64" s="3"/>
    </row>
    <row r="65" spans="2:98" ht="15">
      <c r="B65" s="28" t="s">
        <v>56</v>
      </c>
      <c r="C65" s="13">
        <v>72</v>
      </c>
      <c r="D65" s="14">
        <v>25140.7554688834</v>
      </c>
      <c r="E65" s="14">
        <v>0</v>
      </c>
      <c r="F65" s="14">
        <v>400</v>
      </c>
      <c r="G65" s="14">
        <v>0</v>
      </c>
      <c r="H65" s="14">
        <v>24645.451597865904</v>
      </c>
      <c r="I65" s="14">
        <v>0</v>
      </c>
      <c r="J65" s="14">
        <v>29.2</v>
      </c>
      <c r="K65" s="14">
        <v>48199.815396387065</v>
      </c>
      <c r="L65" s="14">
        <v>1739.9356225592333</v>
      </c>
      <c r="M65" s="14">
        <v>50</v>
      </c>
      <c r="N65" s="14">
        <v>0</v>
      </c>
      <c r="O65" s="14">
        <v>0</v>
      </c>
      <c r="P65" s="14">
        <v>0</v>
      </c>
      <c r="Q65" s="14">
        <v>34.4</v>
      </c>
      <c r="R65" s="14">
        <v>0</v>
      </c>
      <c r="S65" s="14">
        <v>0</v>
      </c>
      <c r="T65" s="14">
        <v>0</v>
      </c>
      <c r="U65" s="14">
        <v>0</v>
      </c>
      <c r="V65" s="14">
        <v>531.579744736657</v>
      </c>
      <c r="W65" s="14">
        <v>22.3</v>
      </c>
      <c r="X65" s="14">
        <v>2.4</v>
      </c>
      <c r="Y65" s="14">
        <v>816.1071370725454</v>
      </c>
      <c r="Z65" s="14">
        <v>0</v>
      </c>
      <c r="AA65" s="14">
        <v>0</v>
      </c>
      <c r="AB65" s="14">
        <v>618.9380054580573</v>
      </c>
      <c r="AC65" s="14">
        <v>0</v>
      </c>
      <c r="AD65" s="14">
        <v>33.0162918271532</v>
      </c>
      <c r="AE65" s="14">
        <v>0</v>
      </c>
      <c r="AF65" s="14">
        <v>0</v>
      </c>
      <c r="AG65" s="14">
        <v>0</v>
      </c>
      <c r="AH65" s="14">
        <v>0</v>
      </c>
      <c r="AI65" s="14">
        <v>5319.66718039327</v>
      </c>
      <c r="AJ65" s="14">
        <v>58.05595598182701</v>
      </c>
      <c r="AK65" s="14">
        <v>17.7</v>
      </c>
      <c r="AL65" s="14">
        <v>0</v>
      </c>
      <c r="AM65" s="14">
        <v>0</v>
      </c>
      <c r="AN65" s="14">
        <v>0</v>
      </c>
      <c r="AO65" s="14">
        <v>176812.10347511602</v>
      </c>
      <c r="AP65" s="14">
        <v>0</v>
      </c>
      <c r="AQ65" s="14">
        <v>432.10861445278925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4.637024663658923</v>
      </c>
      <c r="AX65" s="14">
        <v>654.4690486424886</v>
      </c>
      <c r="AY65" s="14">
        <v>0</v>
      </c>
      <c r="AZ65" s="14">
        <v>0</v>
      </c>
      <c r="BA65" s="14">
        <v>25781.071212335544</v>
      </c>
      <c r="BB65" s="14">
        <v>0</v>
      </c>
      <c r="BC65" s="14">
        <v>171.0055061072732</v>
      </c>
      <c r="BD65" s="14">
        <v>34.6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13344.34613986637</v>
      </c>
      <c r="BK65" s="14">
        <v>827.557196210406</v>
      </c>
      <c r="BL65" s="14">
        <v>234.80214039918866</v>
      </c>
      <c r="BM65" s="14">
        <v>0</v>
      </c>
      <c r="BN65" s="14">
        <v>0.19561841033481595</v>
      </c>
      <c r="BO65" s="14">
        <v>0</v>
      </c>
      <c r="BP65" s="14">
        <v>0</v>
      </c>
      <c r="BQ65" s="14">
        <v>0</v>
      </c>
      <c r="BR65" s="14">
        <v>0</v>
      </c>
      <c r="BS65" s="14">
        <v>0</v>
      </c>
      <c r="BT65" s="14">
        <v>0.5211505141771478</v>
      </c>
      <c r="BU65" s="14">
        <v>46707.08748401608</v>
      </c>
      <c r="BV65" s="14">
        <v>13001.53607595564</v>
      </c>
      <c r="BW65" s="14">
        <v>10737.563312777753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>
        <v>3478.1702436050227</v>
      </c>
      <c r="CE65" s="14">
        <v>0</v>
      </c>
      <c r="CF65" s="14">
        <v>1140.7647649236903</v>
      </c>
      <c r="CG65" s="15">
        <f t="shared" si="0"/>
        <v>401021.86140916165</v>
      </c>
      <c r="CH65" s="14">
        <v>0</v>
      </c>
      <c r="CI65" s="14">
        <v>82546.492631145</v>
      </c>
      <c r="CJ65" s="14">
        <v>7981.6546495253215</v>
      </c>
      <c r="CK65" s="14">
        <v>0</v>
      </c>
      <c r="CL65" s="14">
        <v>-7.562355387879024</v>
      </c>
      <c r="CM65" s="14">
        <v>0</v>
      </c>
      <c r="CN65" s="14">
        <v>0</v>
      </c>
      <c r="CO65" s="15">
        <f t="shared" si="1"/>
        <v>491542.44633444404</v>
      </c>
      <c r="CP65" s="14">
        <v>-357878.87453050487</v>
      </c>
      <c r="CQ65" s="14">
        <v>0</v>
      </c>
      <c r="CR65" s="27">
        <f t="shared" si="2"/>
        <v>133663.57180393918</v>
      </c>
      <c r="CS65" s="3"/>
      <c r="CT65" s="3"/>
    </row>
    <row r="66" spans="2:98" ht="15">
      <c r="B66" s="28" t="s">
        <v>57</v>
      </c>
      <c r="C66" s="13">
        <v>73</v>
      </c>
      <c r="D66" s="14">
        <v>541.2988743094111</v>
      </c>
      <c r="E66" s="14">
        <v>0</v>
      </c>
      <c r="F66" s="14">
        <v>0</v>
      </c>
      <c r="G66" s="14">
        <v>0</v>
      </c>
      <c r="H66" s="14">
        <v>1177.174216853179</v>
      </c>
      <c r="I66" s="14">
        <v>0</v>
      </c>
      <c r="J66" s="14">
        <v>127.60727015559561</v>
      </c>
      <c r="K66" s="14">
        <v>93.417899628095</v>
      </c>
      <c r="L66" s="14">
        <v>3246.5106085632</v>
      </c>
      <c r="M66" s="14">
        <v>5813.8229205234065</v>
      </c>
      <c r="N66" s="14">
        <v>0</v>
      </c>
      <c r="O66" s="14">
        <v>9.73274038566672</v>
      </c>
      <c r="P66" s="14">
        <v>130.36719138109413</v>
      </c>
      <c r="Q66" s="14">
        <v>113.41398410553302</v>
      </c>
      <c r="R66" s="14">
        <v>12.85918787064621</v>
      </c>
      <c r="S66" s="14">
        <v>0</v>
      </c>
      <c r="T66" s="14">
        <v>34.00535590306747</v>
      </c>
      <c r="U66" s="14">
        <v>7.057530347515501</v>
      </c>
      <c r="V66" s="14">
        <v>174.0267365028541</v>
      </c>
      <c r="W66" s="14">
        <v>0</v>
      </c>
      <c r="X66" s="14">
        <v>158.59187382730528</v>
      </c>
      <c r="Y66" s="14">
        <v>413.84014660033927</v>
      </c>
      <c r="Z66" s="14">
        <v>57.90845905928942</v>
      </c>
      <c r="AA66" s="14">
        <v>12.133502926428216</v>
      </c>
      <c r="AB66" s="14">
        <v>21.91582794044915</v>
      </c>
      <c r="AC66" s="14">
        <v>8.031762790691417</v>
      </c>
      <c r="AD66" s="14">
        <v>9.830562063262933</v>
      </c>
      <c r="AE66" s="14">
        <v>1.0730873838427153</v>
      </c>
      <c r="AF66" s="14">
        <v>0</v>
      </c>
      <c r="AG66" s="14">
        <v>987.9353971424792</v>
      </c>
      <c r="AH66" s="14">
        <v>0</v>
      </c>
      <c r="AI66" s="14">
        <v>64.96499541821673</v>
      </c>
      <c r="AJ66" s="14">
        <v>54.63541840830717</v>
      </c>
      <c r="AK66" s="14">
        <v>16.915528433599718</v>
      </c>
      <c r="AL66" s="14">
        <v>23.246825305847917</v>
      </c>
      <c r="AM66" s="14">
        <v>0</v>
      </c>
      <c r="AN66" s="14">
        <v>0</v>
      </c>
      <c r="AO66" s="14">
        <v>4478.302400320335</v>
      </c>
      <c r="AP66" s="14">
        <v>298068.30172292195</v>
      </c>
      <c r="AQ66" s="14">
        <v>237.0328337861392</v>
      </c>
      <c r="AR66" s="14">
        <v>7.7422008757441265</v>
      </c>
      <c r="AS66" s="14">
        <v>2326.97427509943</v>
      </c>
      <c r="AT66" s="14">
        <v>187.75324461823269</v>
      </c>
      <c r="AU66" s="14">
        <v>24.252628016763875</v>
      </c>
      <c r="AV66" s="14">
        <v>1296.454169929296</v>
      </c>
      <c r="AW66" s="14">
        <v>2503.7508762217803</v>
      </c>
      <c r="AX66" s="14">
        <v>60.03534739724378</v>
      </c>
      <c r="AY66" s="14">
        <v>1.1855511931577802</v>
      </c>
      <c r="AZ66" s="14">
        <v>720.9145467434881</v>
      </c>
      <c r="BA66" s="14">
        <v>55853.9314424247</v>
      </c>
      <c r="BB66" s="14">
        <v>2720.711097243898</v>
      </c>
      <c r="BC66" s="14">
        <v>18.11787659895018</v>
      </c>
      <c r="BD66" s="14">
        <v>5393.07840820431</v>
      </c>
      <c r="BE66" s="14">
        <v>3009.029104012276</v>
      </c>
      <c r="BF66" s="14">
        <v>0.2945774890209326</v>
      </c>
      <c r="BG66" s="14">
        <v>7776.0930551737865</v>
      </c>
      <c r="BH66" s="14">
        <v>4.583071374604949</v>
      </c>
      <c r="BI66" s="14">
        <v>51.73474187559569</v>
      </c>
      <c r="BJ66" s="14">
        <v>727.3821998141474</v>
      </c>
      <c r="BK66" s="14">
        <v>104.28803166603707</v>
      </c>
      <c r="BL66" s="14">
        <v>2071.47424801149</v>
      </c>
      <c r="BM66" s="14">
        <v>0</v>
      </c>
      <c r="BN66" s="14">
        <v>0.036963700647932404</v>
      </c>
      <c r="BO66" s="14">
        <v>108.40877804338561</v>
      </c>
      <c r="BP66" s="14">
        <v>60.50399126423809</v>
      </c>
      <c r="BQ66" s="14">
        <v>1550.993855532082</v>
      </c>
      <c r="BR66" s="14">
        <v>2177.984307380382</v>
      </c>
      <c r="BS66" s="14">
        <v>0</v>
      </c>
      <c r="BT66" s="14">
        <v>1617.5245141434061</v>
      </c>
      <c r="BU66" s="14">
        <v>2806.1791392123455</v>
      </c>
      <c r="BV66" s="14">
        <v>1697.754906030413</v>
      </c>
      <c r="BW66" s="14">
        <v>890.937948914512</v>
      </c>
      <c r="BX66" s="14">
        <v>1895.337205925948</v>
      </c>
      <c r="BY66" s="14">
        <v>2.7294371319349384</v>
      </c>
      <c r="BZ66" s="14">
        <v>0</v>
      </c>
      <c r="CA66" s="14">
        <v>0</v>
      </c>
      <c r="CB66" s="14">
        <v>1405.634164906462</v>
      </c>
      <c r="CC66" s="14">
        <v>3252.6447426180553</v>
      </c>
      <c r="CD66" s="14">
        <v>26.03956570411819</v>
      </c>
      <c r="CE66" s="14">
        <v>27.369292068493127</v>
      </c>
      <c r="CF66" s="14">
        <v>2035.8982610081048</v>
      </c>
      <c r="CG66" s="15">
        <f t="shared" si="0"/>
        <v>420511.71262842644</v>
      </c>
      <c r="CH66" s="14">
        <v>0</v>
      </c>
      <c r="CI66" s="14">
        <v>0</v>
      </c>
      <c r="CJ66" s="14">
        <v>0</v>
      </c>
      <c r="CK66" s="14">
        <v>0</v>
      </c>
      <c r="CL66" s="14">
        <v>-164.72642550952554</v>
      </c>
      <c r="CM66" s="14">
        <v>0</v>
      </c>
      <c r="CN66" s="14">
        <v>0</v>
      </c>
      <c r="CO66" s="15">
        <f t="shared" si="1"/>
        <v>420346.9862029169</v>
      </c>
      <c r="CP66" s="14">
        <v>0</v>
      </c>
      <c r="CQ66" s="14">
        <v>0</v>
      </c>
      <c r="CR66" s="27">
        <f t="shared" si="2"/>
        <v>420346.9862029169</v>
      </c>
      <c r="CS66" s="3"/>
      <c r="CT66" s="3"/>
    </row>
    <row r="67" spans="2:98" ht="30">
      <c r="B67" s="28" t="s">
        <v>58</v>
      </c>
      <c r="C67" s="13">
        <v>74</v>
      </c>
      <c r="D67" s="14">
        <v>1451.1731278909874</v>
      </c>
      <c r="E67" s="14">
        <v>0</v>
      </c>
      <c r="F67" s="14">
        <v>200</v>
      </c>
      <c r="G67" s="14">
        <v>0</v>
      </c>
      <c r="H67" s="14">
        <v>14699.2587725364</v>
      </c>
      <c r="I67" s="14">
        <v>0</v>
      </c>
      <c r="J67" s="14">
        <v>40</v>
      </c>
      <c r="K67" s="14">
        <v>28130.10323540619</v>
      </c>
      <c r="L67" s="14">
        <v>7819.54822497959</v>
      </c>
      <c r="M67" s="14">
        <v>72.3241634420065</v>
      </c>
      <c r="N67" s="14">
        <v>0</v>
      </c>
      <c r="O67" s="14">
        <v>0</v>
      </c>
      <c r="P67" s="14">
        <v>0</v>
      </c>
      <c r="Q67" s="14">
        <v>0</v>
      </c>
      <c r="R67" s="14">
        <v>61.0181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46.908308999999996</v>
      </c>
      <c r="Z67" s="14">
        <v>30.91757278457827</v>
      </c>
      <c r="AA67" s="14">
        <v>418.61999466232845</v>
      </c>
      <c r="AB67" s="14">
        <v>3.3344872456681722</v>
      </c>
      <c r="AC67" s="14">
        <v>0</v>
      </c>
      <c r="AD67" s="14">
        <v>11.19649114361986</v>
      </c>
      <c r="AE67" s="14">
        <v>0</v>
      </c>
      <c r="AF67" s="14">
        <v>0</v>
      </c>
      <c r="AG67" s="14">
        <v>0</v>
      </c>
      <c r="AH67" s="14">
        <v>0</v>
      </c>
      <c r="AI67" s="14">
        <v>31593.84359584044</v>
      </c>
      <c r="AJ67" s="14">
        <v>289.93571469675885</v>
      </c>
      <c r="AK67" s="14">
        <v>22.1</v>
      </c>
      <c r="AL67" s="14">
        <v>399.31477940496</v>
      </c>
      <c r="AM67" s="14">
        <v>0</v>
      </c>
      <c r="AN67" s="14">
        <v>0</v>
      </c>
      <c r="AO67" s="14">
        <v>298053.594834517</v>
      </c>
      <c r="AP67" s="14">
        <v>67.16401790504992</v>
      </c>
      <c r="AQ67" s="14">
        <v>1496.98246106558</v>
      </c>
      <c r="AR67" s="14">
        <v>12968.304660779408</v>
      </c>
      <c r="AS67" s="14">
        <v>0</v>
      </c>
      <c r="AT67" s="14">
        <v>1517.3853926361098</v>
      </c>
      <c r="AU67" s="14">
        <v>117.37757610434397</v>
      </c>
      <c r="AV67" s="14">
        <v>94.48601621509603</v>
      </c>
      <c r="AW67" s="14">
        <v>7151.365950956674</v>
      </c>
      <c r="AX67" s="14">
        <v>679.3569356184765</v>
      </c>
      <c r="AY67" s="14">
        <v>3.1047830019885154</v>
      </c>
      <c r="AZ67" s="14">
        <v>289.4966286289596</v>
      </c>
      <c r="BA67" s="14">
        <v>57024.506155909105</v>
      </c>
      <c r="BB67" s="14">
        <v>105.59086672647967</v>
      </c>
      <c r="BC67" s="14">
        <v>579.914267523891</v>
      </c>
      <c r="BD67" s="14">
        <v>392.474606257027</v>
      </c>
      <c r="BE67" s="14">
        <v>0</v>
      </c>
      <c r="BF67" s="14">
        <v>3.5923299037292074</v>
      </c>
      <c r="BG67" s="14">
        <v>111882.73907036759</v>
      </c>
      <c r="BH67" s="14">
        <v>809.848655838417</v>
      </c>
      <c r="BI67" s="14">
        <v>133.684094713357</v>
      </c>
      <c r="BJ67" s="14">
        <v>5063.16731461402</v>
      </c>
      <c r="BK67" s="14">
        <v>3.92720677168179</v>
      </c>
      <c r="BL67" s="14">
        <v>1518.9280836187058</v>
      </c>
      <c r="BM67" s="14">
        <v>48.438084497753906</v>
      </c>
      <c r="BN67" s="14">
        <v>1.0770325505775853</v>
      </c>
      <c r="BO67" s="14">
        <v>154.42780281771806</v>
      </c>
      <c r="BP67" s="14">
        <v>28.8997601502666</v>
      </c>
      <c r="BQ67" s="14">
        <v>1048.13154544601</v>
      </c>
      <c r="BR67" s="14">
        <v>0</v>
      </c>
      <c r="BS67" s="14">
        <v>23.7</v>
      </c>
      <c r="BT67" s="14">
        <v>8.52505409459513</v>
      </c>
      <c r="BU67" s="14">
        <v>34117.90156288594</v>
      </c>
      <c r="BV67" s="14">
        <v>143.54373629696428</v>
      </c>
      <c r="BW67" s="14">
        <v>2217.185026360736</v>
      </c>
      <c r="BX67" s="14">
        <v>0</v>
      </c>
      <c r="BY67" s="14">
        <v>0</v>
      </c>
      <c r="BZ67" s="14">
        <v>1.7232891041582326</v>
      </c>
      <c r="CA67" s="14">
        <v>0</v>
      </c>
      <c r="CB67" s="14">
        <v>0</v>
      </c>
      <c r="CC67" s="14">
        <v>1442.0661816888576</v>
      </c>
      <c r="CD67" s="14">
        <v>1873.2231497904002</v>
      </c>
      <c r="CE67" s="14">
        <v>2.3976714641048806</v>
      </c>
      <c r="CF67" s="14">
        <v>1906.508391722809</v>
      </c>
      <c r="CG67" s="15">
        <f t="shared" si="0"/>
        <v>628264.3367675772</v>
      </c>
      <c r="CH67" s="14">
        <v>2213.13382423888</v>
      </c>
      <c r="CI67" s="14">
        <v>0</v>
      </c>
      <c r="CJ67" s="14">
        <v>0</v>
      </c>
      <c r="CK67" s="14">
        <v>0</v>
      </c>
      <c r="CL67" s="14">
        <v>0</v>
      </c>
      <c r="CM67" s="14">
        <v>0</v>
      </c>
      <c r="CN67" s="14">
        <v>14042.357114407698</v>
      </c>
      <c r="CO67" s="15">
        <f t="shared" si="1"/>
        <v>644519.8277062238</v>
      </c>
      <c r="CP67" s="14">
        <v>-628454.8276000001</v>
      </c>
      <c r="CQ67" s="14">
        <v>0</v>
      </c>
      <c r="CR67" s="27">
        <f t="shared" si="2"/>
        <v>16065.000106223742</v>
      </c>
      <c r="CS67" s="3"/>
      <c r="CT67" s="3"/>
    </row>
    <row r="68" spans="2:98" ht="15">
      <c r="B68" s="28" t="s">
        <v>59</v>
      </c>
      <c r="C68" s="13">
        <v>75</v>
      </c>
      <c r="D68" s="14">
        <v>57.1682249278673</v>
      </c>
      <c r="E68" s="14">
        <v>0</v>
      </c>
      <c r="F68" s="14">
        <v>57.96972106024489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/>
      <c r="U68" s="14">
        <v>0</v>
      </c>
      <c r="V68" s="14">
        <v>0</v>
      </c>
      <c r="W68" s="14">
        <v>0</v>
      </c>
      <c r="X68" s="14"/>
      <c r="Y68" s="14">
        <v>0</v>
      </c>
      <c r="Z68" s="14">
        <v>0</v>
      </c>
      <c r="AA68" s="14">
        <v>0</v>
      </c>
      <c r="AB68" s="14">
        <v>0</v>
      </c>
      <c r="AC68" s="14"/>
      <c r="AD68" s="14">
        <v>0</v>
      </c>
      <c r="AE68" s="14">
        <v>0</v>
      </c>
      <c r="AF68" s="14"/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0.1008039682215481</v>
      </c>
      <c r="AO68" s="14">
        <v>0</v>
      </c>
      <c r="AP68" s="14"/>
      <c r="AQ68" s="14">
        <v>0</v>
      </c>
      <c r="AR68" s="14">
        <v>0</v>
      </c>
      <c r="AS68" s="14">
        <v>0</v>
      </c>
      <c r="AT68" s="14"/>
      <c r="AU68" s="14">
        <v>0</v>
      </c>
      <c r="AV68" s="14">
        <v>0</v>
      </c>
      <c r="AW68" s="14">
        <v>0</v>
      </c>
      <c r="AX68" s="14">
        <v>0</v>
      </c>
      <c r="AY68" s="14"/>
      <c r="AZ68" s="14">
        <v>0</v>
      </c>
      <c r="BA68" s="14">
        <v>0</v>
      </c>
      <c r="BB68" s="14"/>
      <c r="BC68" s="14">
        <v>0</v>
      </c>
      <c r="BD68" s="14">
        <v>0</v>
      </c>
      <c r="BE68" s="14"/>
      <c r="BF68" s="14">
        <v>0</v>
      </c>
      <c r="BG68" s="14">
        <v>0</v>
      </c>
      <c r="BH68" s="14">
        <v>0.5004891080325462</v>
      </c>
      <c r="BI68" s="14">
        <v>0</v>
      </c>
      <c r="BJ68" s="14">
        <v>0</v>
      </c>
      <c r="BK68" s="14">
        <v>0.09997848910608773</v>
      </c>
      <c r="BL68" s="14">
        <v>0</v>
      </c>
      <c r="BM68" s="14">
        <v>0</v>
      </c>
      <c r="BN68" s="14">
        <v>0</v>
      </c>
      <c r="BO68" s="14">
        <v>0</v>
      </c>
      <c r="BP68" s="14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/>
      <c r="BW68" s="14">
        <v>2.1510893912279894E-05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/>
      <c r="CG68" s="15">
        <f t="shared" si="0"/>
        <v>115.83923906436628</v>
      </c>
      <c r="CH68" s="14">
        <v>0</v>
      </c>
      <c r="CI68" s="14">
        <v>16065.694570875236</v>
      </c>
      <c r="CJ68" s="14">
        <v>0</v>
      </c>
      <c r="CK68" s="14">
        <v>0</v>
      </c>
      <c r="CL68" s="14">
        <v>0</v>
      </c>
      <c r="CM68" s="14">
        <v>0</v>
      </c>
      <c r="CN68" s="14">
        <v>0</v>
      </c>
      <c r="CO68" s="15">
        <f t="shared" si="1"/>
        <v>16181.533809939601</v>
      </c>
      <c r="CP68" s="14">
        <v>0</v>
      </c>
      <c r="CQ68" s="14">
        <v>0</v>
      </c>
      <c r="CR68" s="27">
        <f t="shared" si="2"/>
        <v>16181.533809939601</v>
      </c>
      <c r="CS68" s="3"/>
      <c r="CT68" s="3"/>
    </row>
    <row r="69" spans="2:98" ht="15">
      <c r="B69" s="28" t="s">
        <v>60</v>
      </c>
      <c r="C69" s="13">
        <v>77</v>
      </c>
      <c r="D69" s="14">
        <v>1842.3520408789</v>
      </c>
      <c r="E69" s="14">
        <v>40.151758319369605</v>
      </c>
      <c r="F69" s="14">
        <v>44</v>
      </c>
      <c r="G69" s="14">
        <v>0</v>
      </c>
      <c r="H69" s="14">
        <v>7377.434462400581</v>
      </c>
      <c r="I69" s="14">
        <v>0</v>
      </c>
      <c r="J69" s="14">
        <v>54.76117086558302</v>
      </c>
      <c r="K69" s="14">
        <v>1604.846428120948</v>
      </c>
      <c r="L69" s="14">
        <v>1138.02208255507</v>
      </c>
      <c r="M69" s="14">
        <v>209.87428519850516</v>
      </c>
      <c r="N69" s="14">
        <v>0</v>
      </c>
      <c r="O69" s="14">
        <v>5.244134569177151</v>
      </c>
      <c r="P69" s="14">
        <v>0</v>
      </c>
      <c r="Q69" s="14">
        <v>20</v>
      </c>
      <c r="R69" s="14">
        <v>0</v>
      </c>
      <c r="S69" s="14">
        <v>0</v>
      </c>
      <c r="T69" s="14">
        <v>204.46600417194028</v>
      </c>
      <c r="U69" s="14">
        <v>4.909800996458306</v>
      </c>
      <c r="V69" s="14">
        <v>4.456805646068245</v>
      </c>
      <c r="W69" s="14">
        <v>0</v>
      </c>
      <c r="X69" s="14">
        <v>81.80378252603124</v>
      </c>
      <c r="Y69" s="14">
        <v>1.3273995003245305</v>
      </c>
      <c r="Z69" s="14">
        <v>73.83851260117996</v>
      </c>
      <c r="AA69" s="14">
        <v>17.421125640709512</v>
      </c>
      <c r="AB69" s="14">
        <v>0</v>
      </c>
      <c r="AC69" s="14">
        <v>105.139655978082</v>
      </c>
      <c r="AD69" s="14">
        <v>2.560201642352176</v>
      </c>
      <c r="AE69" s="14">
        <v>0</v>
      </c>
      <c r="AF69" s="14">
        <v>0</v>
      </c>
      <c r="AG69" s="14">
        <v>242.77224340617988</v>
      </c>
      <c r="AH69" s="14">
        <v>9.741192790066476</v>
      </c>
      <c r="AI69" s="14">
        <v>379.967690655838</v>
      </c>
      <c r="AJ69" s="14">
        <v>107.56592646785921</v>
      </c>
      <c r="AK69" s="14">
        <v>0.361550999965406</v>
      </c>
      <c r="AL69" s="14">
        <v>11.021603687865403</v>
      </c>
      <c r="AM69" s="14">
        <v>0</v>
      </c>
      <c r="AN69" s="14">
        <v>0</v>
      </c>
      <c r="AO69" s="14">
        <v>19270.030521516295</v>
      </c>
      <c r="AP69" s="14">
        <v>19502.0519395497</v>
      </c>
      <c r="AQ69" s="14">
        <v>1730.4977210786928</v>
      </c>
      <c r="AR69" s="14">
        <v>129.9778922247805</v>
      </c>
      <c r="AS69" s="14">
        <v>462.3504394979928</v>
      </c>
      <c r="AT69" s="14">
        <v>529.3473089909238</v>
      </c>
      <c r="AU69" s="14">
        <v>7.98196941331585</v>
      </c>
      <c r="AV69" s="14">
        <v>2987.1999367696303</v>
      </c>
      <c r="AW69" s="14">
        <v>802.6460903728138</v>
      </c>
      <c r="AX69" s="14">
        <v>75.3276004241243</v>
      </c>
      <c r="AY69" s="14">
        <v>56.535189682135325</v>
      </c>
      <c r="AZ69" s="14">
        <v>146.62637198376203</v>
      </c>
      <c r="BA69" s="14">
        <v>3084.461778680834</v>
      </c>
      <c r="BB69" s="14">
        <v>47.36911835418274</v>
      </c>
      <c r="BC69" s="14">
        <v>49.706288514227104</v>
      </c>
      <c r="BD69" s="14">
        <v>7331.64603339894</v>
      </c>
      <c r="BE69" s="14">
        <v>0.7152732010462494</v>
      </c>
      <c r="BF69" s="14">
        <v>0.05543831813629797</v>
      </c>
      <c r="BG69" s="14">
        <v>1766.9035850969497</v>
      </c>
      <c r="BH69" s="14">
        <v>35.1305335189843</v>
      </c>
      <c r="BI69" s="14">
        <v>5.777435646082424</v>
      </c>
      <c r="BJ69" s="14">
        <v>435.891225405237</v>
      </c>
      <c r="BK69" s="14">
        <v>26.462181738282254</v>
      </c>
      <c r="BL69" s="14">
        <v>531.1183295266211</v>
      </c>
      <c r="BM69" s="14">
        <v>2.2132346312254745</v>
      </c>
      <c r="BN69" s="14">
        <v>0.06446880211315821</v>
      </c>
      <c r="BO69" s="14">
        <v>657.702466804832</v>
      </c>
      <c r="BP69" s="14">
        <v>915.3866167514431</v>
      </c>
      <c r="BQ69" s="14">
        <v>470.3596881995954</v>
      </c>
      <c r="BR69" s="14">
        <v>645.6088985867785</v>
      </c>
      <c r="BS69" s="14">
        <v>1.210891304680432</v>
      </c>
      <c r="BT69" s="14">
        <v>231.16044813546</v>
      </c>
      <c r="BU69" s="14">
        <v>1166.4782508332587</v>
      </c>
      <c r="BV69" s="14">
        <v>2412.765103571544</v>
      </c>
      <c r="BW69" s="14">
        <v>405.70420266571205</v>
      </c>
      <c r="BX69" s="14">
        <v>44.06003886148327</v>
      </c>
      <c r="BY69" s="14">
        <v>344.2319404948844</v>
      </c>
      <c r="BZ69" s="14">
        <v>7.57624561767885</v>
      </c>
      <c r="CA69" s="14">
        <v>7.846585945822071</v>
      </c>
      <c r="CB69" s="14">
        <v>0</v>
      </c>
      <c r="CC69" s="14">
        <v>641.5168469233031</v>
      </c>
      <c r="CD69" s="14">
        <v>192.61122767551103</v>
      </c>
      <c r="CE69" s="14">
        <v>18.650412600962028</v>
      </c>
      <c r="CF69" s="14">
        <v>1521.48568600343</v>
      </c>
      <c r="CG69" s="15">
        <f t="shared" si="0"/>
        <v>82286.48331693247</v>
      </c>
      <c r="CH69" s="14">
        <v>983.55289780073</v>
      </c>
      <c r="CI69" s="14">
        <v>0</v>
      </c>
      <c r="CJ69" s="14">
        <v>0</v>
      </c>
      <c r="CK69" s="14">
        <v>0</v>
      </c>
      <c r="CL69" s="14">
        <v>-1.877683803645698</v>
      </c>
      <c r="CM69" s="14">
        <v>0</v>
      </c>
      <c r="CN69" s="14">
        <v>0</v>
      </c>
      <c r="CO69" s="15">
        <f t="shared" si="1"/>
        <v>83268.15853092956</v>
      </c>
      <c r="CP69" s="14">
        <v>0</v>
      </c>
      <c r="CQ69" s="14">
        <v>0</v>
      </c>
      <c r="CR69" s="27">
        <f t="shared" si="2"/>
        <v>83268.15853092956</v>
      </c>
      <c r="CS69" s="3"/>
      <c r="CT69" s="3"/>
    </row>
    <row r="70" spans="2:98" ht="15">
      <c r="B70" s="28" t="s">
        <v>61</v>
      </c>
      <c r="C70" s="13">
        <v>78</v>
      </c>
      <c r="D70" s="14">
        <v>1367.35312670937</v>
      </c>
      <c r="E70" s="14">
        <v>9.970491464454394</v>
      </c>
      <c r="F70" s="14">
        <v>0</v>
      </c>
      <c r="G70" s="14">
        <v>0</v>
      </c>
      <c r="H70" s="14">
        <v>130.08396322203288</v>
      </c>
      <c r="I70" s="14">
        <v>0</v>
      </c>
      <c r="J70" s="14">
        <v>0</v>
      </c>
      <c r="K70" s="14">
        <v>0</v>
      </c>
      <c r="L70" s="14">
        <v>70.83215286545082</v>
      </c>
      <c r="M70" s="14">
        <v>29.21336783712631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687.705735507137</v>
      </c>
      <c r="AB70" s="14">
        <v>0</v>
      </c>
      <c r="AC70" s="14">
        <v>938.7362082910699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30058.5330437427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306.2388942554776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707.3154277160085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2353.506843183151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>
        <v>0</v>
      </c>
      <c r="BS70" s="14">
        <v>0</v>
      </c>
      <c r="BT70" s="14">
        <v>253.34033309938087</v>
      </c>
      <c r="BU70" s="14">
        <v>50472.3818263852</v>
      </c>
      <c r="BV70" s="14">
        <v>0</v>
      </c>
      <c r="BW70" s="14">
        <v>1011.3029699819026</v>
      </c>
      <c r="BX70" s="14">
        <v>0</v>
      </c>
      <c r="BY70" s="14">
        <v>229.13398106885685</v>
      </c>
      <c r="BZ70" s="14">
        <v>0</v>
      </c>
      <c r="CA70" s="14">
        <v>0</v>
      </c>
      <c r="CB70" s="14">
        <v>0</v>
      </c>
      <c r="CC70" s="14">
        <v>0</v>
      </c>
      <c r="CD70" s="14">
        <v>347.8538740435923</v>
      </c>
      <c r="CE70" s="14">
        <v>0</v>
      </c>
      <c r="CF70" s="14">
        <v>0</v>
      </c>
      <c r="CG70" s="15">
        <f aca="true" t="shared" si="3" ref="CG70:CG88">SUM(D70:CF70)</f>
        <v>88973.5022393729</v>
      </c>
      <c r="CH70" s="14">
        <v>0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0</v>
      </c>
      <c r="CO70" s="15">
        <f t="shared" si="1"/>
        <v>88973.5022393729</v>
      </c>
      <c r="CP70" s="14">
        <v>0</v>
      </c>
      <c r="CQ70" s="14">
        <v>0</v>
      </c>
      <c r="CR70" s="27">
        <f t="shared" si="2"/>
        <v>88973.5022393729</v>
      </c>
      <c r="CS70" s="3"/>
      <c r="CT70" s="3"/>
    </row>
    <row r="71" spans="2:98" ht="45">
      <c r="B71" s="28" t="s">
        <v>62</v>
      </c>
      <c r="C71" s="13">
        <v>79</v>
      </c>
      <c r="D71" s="14">
        <v>4.91603357130874</v>
      </c>
      <c r="E71" s="14">
        <v>0</v>
      </c>
      <c r="F71" s="14">
        <v>0</v>
      </c>
      <c r="G71" s="14">
        <v>0</v>
      </c>
      <c r="H71" s="14">
        <v>68.3708346716074</v>
      </c>
      <c r="I71" s="14">
        <v>0</v>
      </c>
      <c r="J71" s="14">
        <v>0</v>
      </c>
      <c r="K71" s="14">
        <v>0</v>
      </c>
      <c r="L71" s="14">
        <v>2.2486177806501897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/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/>
      <c r="AC71" s="14">
        <v>40.7462430479886</v>
      </c>
      <c r="AD71" s="14">
        <v>0</v>
      </c>
      <c r="AE71" s="14">
        <v>0</v>
      </c>
      <c r="AF71" s="14"/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/>
      <c r="AO71" s="14">
        <v>71.84814365163723</v>
      </c>
      <c r="AP71" s="14">
        <v>896.8</v>
      </c>
      <c r="AQ71" s="14">
        <v>118.49542199505127</v>
      </c>
      <c r="AR71" s="14">
        <v>0</v>
      </c>
      <c r="AS71" s="14">
        <v>1169.2448499704374</v>
      </c>
      <c r="AT71" s="14">
        <v>31.19650592900903</v>
      </c>
      <c r="AU71" s="14">
        <v>0</v>
      </c>
      <c r="AV71" s="14">
        <v>312.7</v>
      </c>
      <c r="AW71" s="14">
        <v>0</v>
      </c>
      <c r="AX71" s="14">
        <v>0</v>
      </c>
      <c r="AY71" s="14"/>
      <c r="AZ71" s="14">
        <v>0</v>
      </c>
      <c r="BA71" s="14">
        <v>0</v>
      </c>
      <c r="BB71" s="14"/>
      <c r="BC71" s="14">
        <v>0</v>
      </c>
      <c r="BD71" s="14">
        <v>28.080472067273114</v>
      </c>
      <c r="BE71" s="14">
        <v>6.7</v>
      </c>
      <c r="BF71" s="14">
        <v>0</v>
      </c>
      <c r="BG71" s="14">
        <v>0</v>
      </c>
      <c r="BH71" s="14">
        <v>0</v>
      </c>
      <c r="BI71" s="14">
        <v>0</v>
      </c>
      <c r="BJ71" s="14">
        <v>81.33127112460468</v>
      </c>
      <c r="BK71" s="14">
        <v>0</v>
      </c>
      <c r="BL71" s="14">
        <v>6</v>
      </c>
      <c r="BM71" s="14">
        <v>0</v>
      </c>
      <c r="BN71" s="14">
        <v>0.1548298270100531</v>
      </c>
      <c r="BO71" s="14">
        <v>0</v>
      </c>
      <c r="BP71" s="14">
        <v>0</v>
      </c>
      <c r="BQ71" s="14">
        <v>1574.38465131043</v>
      </c>
      <c r="BR71" s="14">
        <v>0</v>
      </c>
      <c r="BS71" s="14">
        <v>0</v>
      </c>
      <c r="BT71" s="14">
        <v>96.8</v>
      </c>
      <c r="BU71" s="14">
        <v>0</v>
      </c>
      <c r="BV71" s="14"/>
      <c r="BW71" s="14">
        <v>6.1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247.91888847200647</v>
      </c>
      <c r="CD71" s="14">
        <v>6.836030945788112</v>
      </c>
      <c r="CE71" s="14">
        <v>0</v>
      </c>
      <c r="CF71" s="14">
        <v>431.70070762642206</v>
      </c>
      <c r="CG71" s="15">
        <f t="shared" si="3"/>
        <v>5202.5735019912245</v>
      </c>
      <c r="CH71" s="14">
        <v>98957.5</v>
      </c>
      <c r="CI71" s="14">
        <v>0</v>
      </c>
      <c r="CJ71" s="14">
        <v>0</v>
      </c>
      <c r="CK71" s="14">
        <v>0</v>
      </c>
      <c r="CL71" s="14">
        <v>0.8</v>
      </c>
      <c r="CM71" s="14">
        <v>0</v>
      </c>
      <c r="CN71" s="14">
        <v>92282.1005</v>
      </c>
      <c r="CO71" s="15">
        <f aca="true" t="shared" si="4" ref="CO71:CO88">CG71+CH71+CI71+CJ71+CK71+CL71+CM71+CN71</f>
        <v>196442.9740019912</v>
      </c>
      <c r="CP71" s="14">
        <v>-101121.301</v>
      </c>
      <c r="CQ71" s="14">
        <v>0</v>
      </c>
      <c r="CR71" s="27">
        <f aca="true" t="shared" si="5" ref="CR71:CR88">CO71+CP71+CQ71</f>
        <v>95321.6730019912</v>
      </c>
      <c r="CS71" s="3"/>
      <c r="CT71" s="3"/>
    </row>
    <row r="72" spans="2:98" ht="15">
      <c r="B72" s="28" t="s">
        <v>63</v>
      </c>
      <c r="C72" s="13">
        <v>80</v>
      </c>
      <c r="D72" s="14">
        <v>0</v>
      </c>
      <c r="E72" s="14">
        <v>0</v>
      </c>
      <c r="F72" s="14">
        <v>0</v>
      </c>
      <c r="G72" s="14">
        <v>0</v>
      </c>
      <c r="H72" s="14">
        <v>6547.532429643213</v>
      </c>
      <c r="I72" s="14">
        <v>0</v>
      </c>
      <c r="J72" s="14">
        <v>0</v>
      </c>
      <c r="K72" s="14">
        <v>1708.82224702762</v>
      </c>
      <c r="L72" s="14">
        <v>2374.175029330472</v>
      </c>
      <c r="M72" s="14">
        <v>10</v>
      </c>
      <c r="N72" s="14">
        <v>1262.6185044603685</v>
      </c>
      <c r="O72" s="14">
        <v>227.93510860890973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14621.7471180603</v>
      </c>
      <c r="V72" s="14">
        <v>58.020542936945255</v>
      </c>
      <c r="W72" s="14">
        <v>0</v>
      </c>
      <c r="X72" s="14">
        <v>0</v>
      </c>
      <c r="Y72" s="14">
        <v>3644.2043032420806</v>
      </c>
      <c r="Z72" s="14">
        <v>0</v>
      </c>
      <c r="AA72" s="14">
        <v>47.786217797273586</v>
      </c>
      <c r="AB72" s="14">
        <v>445.44570752777304</v>
      </c>
      <c r="AC72" s="14">
        <v>69.58310654321023</v>
      </c>
      <c r="AD72" s="14">
        <v>985.1786956457836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2757.8670274375863</v>
      </c>
      <c r="AK72" s="14">
        <v>0</v>
      </c>
      <c r="AL72" s="14">
        <v>623.514029991282</v>
      </c>
      <c r="AM72" s="14">
        <v>0</v>
      </c>
      <c r="AN72" s="14">
        <v>0</v>
      </c>
      <c r="AO72" s="14">
        <v>643.7434052051227</v>
      </c>
      <c r="AP72" s="14">
        <v>6836.6871846144495</v>
      </c>
      <c r="AQ72" s="14">
        <v>16.32488412025805</v>
      </c>
      <c r="AR72" s="14">
        <v>0</v>
      </c>
      <c r="AS72" s="14">
        <v>0</v>
      </c>
      <c r="AT72" s="14">
        <v>1349.9193867673293</v>
      </c>
      <c r="AU72" s="14">
        <v>18.37102844702953</v>
      </c>
      <c r="AV72" s="14">
        <v>101.85709912117669</v>
      </c>
      <c r="AW72" s="14">
        <v>82.3867352913353</v>
      </c>
      <c r="AX72" s="14">
        <v>0</v>
      </c>
      <c r="AY72" s="14">
        <v>0</v>
      </c>
      <c r="AZ72" s="14">
        <v>0</v>
      </c>
      <c r="BA72" s="14">
        <v>1856.1423594320001</v>
      </c>
      <c r="BB72" s="14">
        <v>0</v>
      </c>
      <c r="BC72" s="14">
        <v>771.7619773984788</v>
      </c>
      <c r="BD72" s="14">
        <v>3501.433998071174</v>
      </c>
      <c r="BE72" s="14">
        <v>0</v>
      </c>
      <c r="BF72" s="14">
        <v>0</v>
      </c>
      <c r="BG72" s="14">
        <v>1681.2166710171082</v>
      </c>
      <c r="BH72" s="14">
        <v>107.15402698086996</v>
      </c>
      <c r="BI72" s="14">
        <v>802.5870227743233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8441.400288706525</v>
      </c>
      <c r="BS72" s="14">
        <v>0</v>
      </c>
      <c r="BT72" s="14">
        <v>0</v>
      </c>
      <c r="BU72" s="14">
        <v>8663.12001356878</v>
      </c>
      <c r="BV72" s="14">
        <v>592.8014297570495</v>
      </c>
      <c r="BW72" s="14">
        <v>4692.112781816361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86.07723836843486</v>
      </c>
      <c r="CD72" s="14">
        <v>0</v>
      </c>
      <c r="CE72" s="14">
        <v>4.326061873224424</v>
      </c>
      <c r="CF72" s="14">
        <v>0</v>
      </c>
      <c r="CG72" s="15">
        <f t="shared" si="3"/>
        <v>75633.85366158387</v>
      </c>
      <c r="CH72" s="14">
        <v>0</v>
      </c>
      <c r="CI72" s="14">
        <v>0</v>
      </c>
      <c r="CJ72" s="14">
        <v>0</v>
      </c>
      <c r="CK72" s="14">
        <v>0</v>
      </c>
      <c r="CL72" s="14">
        <v>26.95218298222759</v>
      </c>
      <c r="CM72" s="14">
        <v>0</v>
      </c>
      <c r="CN72" s="14">
        <v>0</v>
      </c>
      <c r="CO72" s="15">
        <f t="shared" si="4"/>
        <v>75660.8058445661</v>
      </c>
      <c r="CP72" s="14">
        <v>0</v>
      </c>
      <c r="CQ72" s="14">
        <v>0</v>
      </c>
      <c r="CR72" s="27">
        <f t="shared" si="5"/>
        <v>75660.8058445661</v>
      </c>
      <c r="CS72" s="3"/>
      <c r="CT72" s="3"/>
    </row>
    <row r="73" spans="2:98" ht="30">
      <c r="B73" s="28" t="s">
        <v>64</v>
      </c>
      <c r="C73" s="13">
        <v>81</v>
      </c>
      <c r="D73" s="14">
        <v>202.2923636240803</v>
      </c>
      <c r="E73" s="14">
        <v>6.143810114187513</v>
      </c>
      <c r="F73" s="14">
        <v>0</v>
      </c>
      <c r="G73" s="14">
        <v>0</v>
      </c>
      <c r="H73" s="14">
        <v>47.181230028254994</v>
      </c>
      <c r="I73" s="14">
        <v>0</v>
      </c>
      <c r="J73" s="14">
        <v>0</v>
      </c>
      <c r="K73" s="14">
        <v>1.8800541983162387</v>
      </c>
      <c r="L73" s="14">
        <v>0</v>
      </c>
      <c r="M73" s="14">
        <v>21.3272008991847</v>
      </c>
      <c r="N73" s="14">
        <v>0</v>
      </c>
      <c r="O73" s="14">
        <v>0.07438389950879697</v>
      </c>
      <c r="P73" s="14">
        <v>0</v>
      </c>
      <c r="Q73" s="14">
        <v>0</v>
      </c>
      <c r="R73" s="14">
        <v>0</v>
      </c>
      <c r="S73" s="14">
        <v>0</v>
      </c>
      <c r="T73" s="14">
        <v>3.3322929394709258</v>
      </c>
      <c r="U73" s="14">
        <v>0</v>
      </c>
      <c r="V73" s="14">
        <v>4.056576338602574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1.2856777087548363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0.3759907915583355</v>
      </c>
      <c r="AK73" s="14">
        <v>10</v>
      </c>
      <c r="AL73" s="14">
        <v>6.063339211968402</v>
      </c>
      <c r="AM73" s="14">
        <v>2.0375068571107446</v>
      </c>
      <c r="AN73" s="14">
        <v>0</v>
      </c>
      <c r="AO73" s="14">
        <v>1784.0939091031391</v>
      </c>
      <c r="AP73" s="14">
        <v>58.982007700962704</v>
      </c>
      <c r="AQ73" s="14">
        <v>75.42344319270931</v>
      </c>
      <c r="AR73" s="14">
        <v>0</v>
      </c>
      <c r="AS73" s="14">
        <v>0</v>
      </c>
      <c r="AT73" s="14">
        <v>24.71682808768109</v>
      </c>
      <c r="AU73" s="14">
        <v>0.13435262926179092</v>
      </c>
      <c r="AV73" s="14">
        <v>460.29230826687535</v>
      </c>
      <c r="AW73" s="14">
        <v>22.607270817542755</v>
      </c>
      <c r="AX73" s="14">
        <v>0</v>
      </c>
      <c r="AY73" s="14">
        <v>0.38762705830594624</v>
      </c>
      <c r="AZ73" s="14">
        <v>2.3340139275287766</v>
      </c>
      <c r="BA73" s="14">
        <v>14.204853380603144</v>
      </c>
      <c r="BB73" s="14">
        <v>1.2435572752779556</v>
      </c>
      <c r="BC73" s="14">
        <v>0.4125510062986419</v>
      </c>
      <c r="BD73" s="14">
        <v>13.062394656507363</v>
      </c>
      <c r="BE73" s="14">
        <v>0</v>
      </c>
      <c r="BF73" s="14">
        <v>0</v>
      </c>
      <c r="BG73" s="14">
        <v>1676.5050418963144</v>
      </c>
      <c r="BH73" s="14">
        <v>0</v>
      </c>
      <c r="BI73" s="14">
        <v>0</v>
      </c>
      <c r="BJ73" s="14">
        <v>2.3564919454437563</v>
      </c>
      <c r="BK73" s="14">
        <v>0</v>
      </c>
      <c r="BL73" s="14">
        <v>56.4</v>
      </c>
      <c r="BM73" s="14">
        <v>0</v>
      </c>
      <c r="BN73" s="14">
        <v>0</v>
      </c>
      <c r="BO73" s="14">
        <v>0</v>
      </c>
      <c r="BP73" s="14">
        <v>0</v>
      </c>
      <c r="BQ73" s="14">
        <v>7.921489985927423</v>
      </c>
      <c r="BR73" s="14">
        <v>60.66737146275441</v>
      </c>
      <c r="BS73" s="14">
        <v>0.7736394499890248</v>
      </c>
      <c r="BT73" s="14">
        <v>1.7004457163483138</v>
      </c>
      <c r="BU73" s="14">
        <v>1086.7294207766556</v>
      </c>
      <c r="BV73" s="14">
        <v>166.8245958645563</v>
      </c>
      <c r="BW73" s="14">
        <v>657.1858067392712</v>
      </c>
      <c r="BX73" s="14">
        <v>0</v>
      </c>
      <c r="BY73" s="14">
        <v>1.2430066285735542</v>
      </c>
      <c r="BZ73" s="14">
        <v>0.043614056516562805</v>
      </c>
      <c r="CA73" s="14">
        <v>0</v>
      </c>
      <c r="CB73" s="14">
        <v>0</v>
      </c>
      <c r="CC73" s="14">
        <v>84.5502094697488</v>
      </c>
      <c r="CD73" s="14">
        <v>1.4705792233443502</v>
      </c>
      <c r="CE73" s="14">
        <v>0</v>
      </c>
      <c r="CF73" s="14">
        <v>20.3739099317263</v>
      </c>
      <c r="CG73" s="15">
        <f t="shared" si="3"/>
        <v>6588.691166860861</v>
      </c>
      <c r="CH73" s="14">
        <v>0</v>
      </c>
      <c r="CI73" s="14">
        <v>0</v>
      </c>
      <c r="CJ73" s="14">
        <v>0</v>
      </c>
      <c r="CK73" s="14">
        <v>0</v>
      </c>
      <c r="CL73" s="14">
        <v>-38.19247571745393</v>
      </c>
      <c r="CM73" s="14">
        <v>0</v>
      </c>
      <c r="CN73" s="14">
        <v>0</v>
      </c>
      <c r="CO73" s="15">
        <f t="shared" si="4"/>
        <v>6550.498691143407</v>
      </c>
      <c r="CP73" s="14">
        <v>0</v>
      </c>
      <c r="CQ73" s="14">
        <v>0</v>
      </c>
      <c r="CR73" s="27">
        <f t="shared" si="5"/>
        <v>6550.498691143407</v>
      </c>
      <c r="CS73" s="3"/>
      <c r="CT73" s="3"/>
    </row>
    <row r="74" spans="2:98" ht="30">
      <c r="B74" s="28" t="s">
        <v>65</v>
      </c>
      <c r="C74" s="13">
        <v>82</v>
      </c>
      <c r="D74" s="14">
        <v>150</v>
      </c>
      <c r="E74" s="14">
        <v>0</v>
      </c>
      <c r="F74" s="14">
        <v>0</v>
      </c>
      <c r="G74" s="14">
        <v>0</v>
      </c>
      <c r="H74" s="14">
        <v>89</v>
      </c>
      <c r="I74" s="14">
        <v>0</v>
      </c>
      <c r="J74" s="14">
        <v>64.99255512663618</v>
      </c>
      <c r="K74" s="14">
        <v>0</v>
      </c>
      <c r="L74" s="14">
        <v>435.8899134553157</v>
      </c>
      <c r="M74" s="14">
        <v>11.165679655163517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7.464740184767615</v>
      </c>
      <c r="Y74" s="14">
        <v>0.49905458166342853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2.583739232724373</v>
      </c>
      <c r="AI74" s="14">
        <v>0</v>
      </c>
      <c r="AJ74" s="14">
        <v>311.606162676688</v>
      </c>
      <c r="AK74" s="14">
        <v>0</v>
      </c>
      <c r="AL74" s="14">
        <v>0</v>
      </c>
      <c r="AM74" s="14">
        <v>0</v>
      </c>
      <c r="AN74" s="14">
        <v>0</v>
      </c>
      <c r="AO74" s="14">
        <v>1572.65588561276</v>
      </c>
      <c r="AP74" s="14">
        <v>53415.847377108</v>
      </c>
      <c r="AQ74" s="14">
        <v>2826.398209222917</v>
      </c>
      <c r="AR74" s="14">
        <v>0</v>
      </c>
      <c r="AS74" s="14">
        <v>0</v>
      </c>
      <c r="AT74" s="14">
        <v>6.020915012087261</v>
      </c>
      <c r="AU74" s="14">
        <v>31.5509438957538</v>
      </c>
      <c r="AV74" s="14">
        <v>52.52971737204692</v>
      </c>
      <c r="AW74" s="14">
        <v>134.75303437503408</v>
      </c>
      <c r="AX74" s="14">
        <v>0</v>
      </c>
      <c r="AY74" s="14">
        <v>0</v>
      </c>
      <c r="AZ74" s="14">
        <v>37.67352995037958</v>
      </c>
      <c r="BA74" s="14">
        <v>21.215660107894973</v>
      </c>
      <c r="BB74" s="14">
        <v>0</v>
      </c>
      <c r="BC74" s="14">
        <v>0.8</v>
      </c>
      <c r="BD74" s="14">
        <v>946.9578501347239</v>
      </c>
      <c r="BE74" s="14">
        <v>11.084821906494499</v>
      </c>
      <c r="BF74" s="14">
        <v>0</v>
      </c>
      <c r="BG74" s="14">
        <v>694.290403231593</v>
      </c>
      <c r="BH74" s="14">
        <v>209.0483773668711</v>
      </c>
      <c r="BI74" s="14">
        <v>47.14342920159202</v>
      </c>
      <c r="BJ74" s="14">
        <v>3764.4772270417757</v>
      </c>
      <c r="BK74" s="14">
        <v>0</v>
      </c>
      <c r="BL74" s="14">
        <v>1742.9562003655346</v>
      </c>
      <c r="BM74" s="14">
        <v>0.09172421936601868</v>
      </c>
      <c r="BN74" s="14">
        <v>0</v>
      </c>
      <c r="BO74" s="14">
        <v>61.91757772522906</v>
      </c>
      <c r="BP74" s="14">
        <v>0</v>
      </c>
      <c r="BQ74" s="14">
        <v>334.2397742167617</v>
      </c>
      <c r="BR74" s="14">
        <v>6981.013945964694</v>
      </c>
      <c r="BS74" s="14">
        <v>0</v>
      </c>
      <c r="BT74" s="14">
        <v>33.06767871297554</v>
      </c>
      <c r="BU74" s="14">
        <v>542.3413107257256</v>
      </c>
      <c r="BV74" s="14">
        <v>42.462726340041506</v>
      </c>
      <c r="BW74" s="14">
        <v>482.39396061396315</v>
      </c>
      <c r="BX74" s="14">
        <v>0</v>
      </c>
      <c r="BY74" s="14">
        <v>4.4763148073686345</v>
      </c>
      <c r="BZ74" s="14">
        <v>0</v>
      </c>
      <c r="CA74" s="14">
        <v>10984.28202567678</v>
      </c>
      <c r="CB74" s="14">
        <v>0</v>
      </c>
      <c r="CC74" s="14">
        <v>0</v>
      </c>
      <c r="CD74" s="14">
        <v>9.15868927427433</v>
      </c>
      <c r="CE74" s="14">
        <v>0</v>
      </c>
      <c r="CF74" s="14">
        <v>1114.3146748691208</v>
      </c>
      <c r="CG74" s="15">
        <f t="shared" si="3"/>
        <v>87178.36582996472</v>
      </c>
      <c r="CH74" s="14">
        <v>0</v>
      </c>
      <c r="CI74" s="14">
        <v>0</v>
      </c>
      <c r="CJ74" s="14">
        <v>0</v>
      </c>
      <c r="CK74" s="14">
        <v>0</v>
      </c>
      <c r="CL74" s="14">
        <v>153.9249042473161</v>
      </c>
      <c r="CM74" s="14">
        <v>0</v>
      </c>
      <c r="CN74" s="14">
        <v>0</v>
      </c>
      <c r="CO74" s="15">
        <f t="shared" si="4"/>
        <v>87332.29073421203</v>
      </c>
      <c r="CP74" s="14">
        <v>0</v>
      </c>
      <c r="CQ74" s="14">
        <v>0</v>
      </c>
      <c r="CR74" s="27">
        <f t="shared" si="5"/>
        <v>87332.29073421203</v>
      </c>
      <c r="CS74" s="3"/>
      <c r="CT74" s="3"/>
    </row>
    <row r="75" spans="2:98" ht="30">
      <c r="B75" s="28" t="s">
        <v>66</v>
      </c>
      <c r="C75" s="13">
        <v>84</v>
      </c>
      <c r="D75" s="14">
        <v>0</v>
      </c>
      <c r="E75" s="14">
        <v>0.17764093212885523</v>
      </c>
      <c r="F75" s="14">
        <v>0</v>
      </c>
      <c r="G75" s="14">
        <v>0</v>
      </c>
      <c r="H75" s="14">
        <v>2375.8057545886186</v>
      </c>
      <c r="I75" s="14">
        <v>0</v>
      </c>
      <c r="J75" s="14">
        <v>0</v>
      </c>
      <c r="K75" s="14">
        <v>20.00554268932001</v>
      </c>
      <c r="L75" s="14">
        <v>380.88891133528904</v>
      </c>
      <c r="M75" s="14">
        <v>19.028557700779</v>
      </c>
      <c r="N75" s="14">
        <v>0</v>
      </c>
      <c r="O75" s="14">
        <v>0</v>
      </c>
      <c r="P75" s="14">
        <v>128.44108265676698</v>
      </c>
      <c r="Q75" s="14">
        <v>0</v>
      </c>
      <c r="R75" s="14">
        <v>0</v>
      </c>
      <c r="S75" s="14">
        <v>0</v>
      </c>
      <c r="T75" s="14">
        <v>56.7</v>
      </c>
      <c r="U75" s="14">
        <v>0</v>
      </c>
      <c r="V75" s="14">
        <v>0</v>
      </c>
      <c r="W75" s="14">
        <v>0</v>
      </c>
      <c r="X75" s="14">
        <v>198.152169142016</v>
      </c>
      <c r="Y75" s="14">
        <v>0</v>
      </c>
      <c r="Z75" s="14">
        <v>0</v>
      </c>
      <c r="AA75" s="14">
        <v>10.208095839701958</v>
      </c>
      <c r="AB75" s="14">
        <v>59.381301730219256</v>
      </c>
      <c r="AC75" s="14">
        <v>2.315919007635541</v>
      </c>
      <c r="AD75" s="14">
        <v>83.04820722512233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2965.6988406814557</v>
      </c>
      <c r="AK75" s="14">
        <v>23.5445420862841</v>
      </c>
      <c r="AL75" s="14">
        <v>0</v>
      </c>
      <c r="AM75" s="14">
        <v>0</v>
      </c>
      <c r="AN75" s="14">
        <v>0</v>
      </c>
      <c r="AO75" s="14">
        <v>624.615116056779</v>
      </c>
      <c r="AP75" s="14">
        <v>27.619288587097003</v>
      </c>
      <c r="AQ75" s="14">
        <v>52.35277334823246</v>
      </c>
      <c r="AR75" s="14">
        <v>15.661294477571984</v>
      </c>
      <c r="AS75" s="14">
        <v>0</v>
      </c>
      <c r="AT75" s="14">
        <v>0</v>
      </c>
      <c r="AU75" s="14">
        <v>14.175160894726323</v>
      </c>
      <c r="AV75" s="14">
        <v>313.367711697609</v>
      </c>
      <c r="AW75" s="14">
        <v>2.39525635246939</v>
      </c>
      <c r="AX75" s="14">
        <v>13.4039641339602</v>
      </c>
      <c r="AY75" s="14">
        <v>0</v>
      </c>
      <c r="AZ75" s="14">
        <v>16.419697604769407</v>
      </c>
      <c r="BA75" s="14">
        <v>180.32804909530427</v>
      </c>
      <c r="BB75" s="14">
        <v>18.757781915196787</v>
      </c>
      <c r="BC75" s="14">
        <v>0</v>
      </c>
      <c r="BD75" s="14">
        <v>1222.65856829811</v>
      </c>
      <c r="BE75" s="14">
        <v>712.550571482052</v>
      </c>
      <c r="BF75" s="14">
        <v>0</v>
      </c>
      <c r="BG75" s="14">
        <v>-0.02928199221780048</v>
      </c>
      <c r="BH75" s="14">
        <v>49.36711119457004</v>
      </c>
      <c r="BI75" s="14">
        <v>0</v>
      </c>
      <c r="BJ75" s="14">
        <v>1685.1763411083</v>
      </c>
      <c r="BK75" s="14">
        <v>80.7052138994752</v>
      </c>
      <c r="BL75" s="14">
        <v>10.1836584293971</v>
      </c>
      <c r="BM75" s="14">
        <v>0</v>
      </c>
      <c r="BN75" s="14">
        <v>0</v>
      </c>
      <c r="BO75" s="14">
        <v>8.615085491712023</v>
      </c>
      <c r="BP75" s="14">
        <v>0</v>
      </c>
      <c r="BQ75" s="14">
        <v>0</v>
      </c>
      <c r="BR75" s="14">
        <v>98.35195722694095</v>
      </c>
      <c r="BS75" s="14">
        <v>0.346964568179082</v>
      </c>
      <c r="BT75" s="14">
        <v>18.2127486111213</v>
      </c>
      <c r="BU75" s="14">
        <v>1719.14548793293</v>
      </c>
      <c r="BV75" s="14">
        <v>9775.17420843612</v>
      </c>
      <c r="BW75" s="14">
        <v>573.6823334874053</v>
      </c>
      <c r="BX75" s="14">
        <v>0</v>
      </c>
      <c r="BY75" s="14">
        <v>2.3528754166286423</v>
      </c>
      <c r="BZ75" s="14">
        <v>0</v>
      </c>
      <c r="CA75" s="14">
        <v>68.87806047528144</v>
      </c>
      <c r="CB75" s="14">
        <v>0</v>
      </c>
      <c r="CC75" s="14">
        <v>21.446255817241664</v>
      </c>
      <c r="CD75" s="14">
        <v>683.4272438641186</v>
      </c>
      <c r="CE75" s="14">
        <v>0</v>
      </c>
      <c r="CF75" s="14">
        <v>24.102443464331227</v>
      </c>
      <c r="CG75" s="15">
        <f t="shared" si="3"/>
        <v>24356.84050699075</v>
      </c>
      <c r="CH75" s="14">
        <v>0</v>
      </c>
      <c r="CI75" s="14">
        <v>2132617.86795475</v>
      </c>
      <c r="CJ75" s="14">
        <v>0</v>
      </c>
      <c r="CK75" s="14">
        <v>0</v>
      </c>
      <c r="CL75" s="14">
        <v>0</v>
      </c>
      <c r="CM75" s="14">
        <v>0</v>
      </c>
      <c r="CN75" s="14">
        <v>85361.04209999999</v>
      </c>
      <c r="CO75" s="15">
        <f t="shared" si="4"/>
        <v>2242335.750561741</v>
      </c>
      <c r="CP75" s="14">
        <v>-77915.7505</v>
      </c>
      <c r="CQ75" s="14">
        <v>0</v>
      </c>
      <c r="CR75" s="27">
        <f t="shared" si="5"/>
        <v>2164420.000061741</v>
      </c>
      <c r="CS75" s="3"/>
      <c r="CT75" s="3"/>
    </row>
    <row r="76" spans="2:98" ht="15">
      <c r="B76" s="28" t="s">
        <v>67</v>
      </c>
      <c r="C76" s="13">
        <v>85</v>
      </c>
      <c r="D76" s="14">
        <v>28.61462671003586</v>
      </c>
      <c r="E76" s="14">
        <v>0</v>
      </c>
      <c r="F76" s="14">
        <v>0</v>
      </c>
      <c r="G76" s="14">
        <v>0</v>
      </c>
      <c r="H76" s="14">
        <v>31.907780786043887</v>
      </c>
      <c r="I76" s="14">
        <v>0</v>
      </c>
      <c r="J76" s="14">
        <v>0</v>
      </c>
      <c r="K76" s="14">
        <v>268.993170141228</v>
      </c>
      <c r="L76" s="14">
        <v>49.3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233.0596932656184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3.4811428970889287</v>
      </c>
      <c r="AD76" s="14">
        <v>0</v>
      </c>
      <c r="AE76" s="14">
        <v>0</v>
      </c>
      <c r="AF76" s="14">
        <v>0</v>
      </c>
      <c r="AG76" s="14">
        <v>0</v>
      </c>
      <c r="AH76" s="14">
        <v>0.3682848409996284</v>
      </c>
      <c r="AI76" s="14">
        <v>477.471992680515</v>
      </c>
      <c r="AJ76" s="14">
        <v>5.302211529895306</v>
      </c>
      <c r="AK76" s="14">
        <v>0</v>
      </c>
      <c r="AL76" s="14">
        <v>0</v>
      </c>
      <c r="AM76" s="14">
        <v>0</v>
      </c>
      <c r="AN76" s="14">
        <v>0</v>
      </c>
      <c r="AO76" s="14">
        <v>1503.9910446379906</v>
      </c>
      <c r="AP76" s="14">
        <v>0.01017136867608004</v>
      </c>
      <c r="AQ76" s="14">
        <v>0</v>
      </c>
      <c r="AR76" s="14">
        <v>2.0424367719948497</v>
      </c>
      <c r="AS76" s="14">
        <v>0</v>
      </c>
      <c r="AT76" s="14">
        <v>682.7618965663772</v>
      </c>
      <c r="AU76" s="14">
        <v>0.11936054180510518</v>
      </c>
      <c r="AV76" s="14">
        <v>0</v>
      </c>
      <c r="AW76" s="14">
        <v>0</v>
      </c>
      <c r="AX76" s="14">
        <v>6.6939518671519</v>
      </c>
      <c r="AY76" s="14">
        <v>0</v>
      </c>
      <c r="AZ76" s="14">
        <v>0</v>
      </c>
      <c r="BA76" s="14">
        <v>476.458498596988</v>
      </c>
      <c r="BB76" s="14">
        <v>0</v>
      </c>
      <c r="BC76" s="14">
        <v>30.366904868475906</v>
      </c>
      <c r="BD76" s="14">
        <v>359.59324645794095</v>
      </c>
      <c r="BE76" s="14">
        <v>284.9423439567748</v>
      </c>
      <c r="BF76" s="14">
        <v>0</v>
      </c>
      <c r="BG76" s="14">
        <v>0</v>
      </c>
      <c r="BH76" s="14">
        <v>0.40306481907541714</v>
      </c>
      <c r="BI76" s="14">
        <v>5.062909895102919</v>
      </c>
      <c r="BJ76" s="14">
        <v>352.66892217470854</v>
      </c>
      <c r="BK76" s="14">
        <v>52.8900132171031</v>
      </c>
      <c r="BL76" s="14">
        <v>14.7120835337368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0.06615088780225903</v>
      </c>
      <c r="BT76" s="14">
        <v>20.758332989584687</v>
      </c>
      <c r="BU76" s="14">
        <v>6726.7730339687205</v>
      </c>
      <c r="BV76" s="14">
        <v>10854.46355604032</v>
      </c>
      <c r="BW76" s="14">
        <v>3831.911107546126</v>
      </c>
      <c r="BX76" s="14">
        <v>0</v>
      </c>
      <c r="BY76" s="14">
        <v>0</v>
      </c>
      <c r="BZ76" s="14">
        <v>0.9402806803718805</v>
      </c>
      <c r="CA76" s="14">
        <v>1.85982090427361</v>
      </c>
      <c r="CB76" s="14">
        <v>0</v>
      </c>
      <c r="CC76" s="14">
        <v>73.13106734158396</v>
      </c>
      <c r="CD76" s="14">
        <v>2.7811153677797407</v>
      </c>
      <c r="CE76" s="14">
        <v>3.71017136867608</v>
      </c>
      <c r="CF76" s="14">
        <v>44.61132965851722</v>
      </c>
      <c r="CG76" s="15">
        <f t="shared" si="3"/>
        <v>26432.22171887908</v>
      </c>
      <c r="CH76" s="14">
        <v>207132.525046717</v>
      </c>
      <c r="CI76" s="14">
        <v>1503664.14536411</v>
      </c>
      <c r="CJ76" s="14">
        <v>111588.118104229</v>
      </c>
      <c r="CK76" s="14">
        <v>0</v>
      </c>
      <c r="CL76" s="14">
        <v>0</v>
      </c>
      <c r="CM76" s="14">
        <v>0</v>
      </c>
      <c r="CN76" s="14">
        <v>0</v>
      </c>
      <c r="CO76" s="15">
        <f t="shared" si="4"/>
        <v>1848817.010233935</v>
      </c>
      <c r="CP76" s="14">
        <v>0</v>
      </c>
      <c r="CQ76" s="14"/>
      <c r="CR76" s="27">
        <f t="shared" si="5"/>
        <v>1848817.010233935</v>
      </c>
      <c r="CS76" s="3"/>
      <c r="CT76" s="3"/>
    </row>
    <row r="77" spans="2:98" ht="15">
      <c r="B77" s="28" t="s">
        <v>68</v>
      </c>
      <c r="C77" s="13">
        <v>86</v>
      </c>
      <c r="D77" s="14">
        <v>3608.91117454713</v>
      </c>
      <c r="E77" s="14">
        <v>-0.00411163474029097</v>
      </c>
      <c r="F77" s="14">
        <v>-0.03027893975510665</v>
      </c>
      <c r="G77" s="14">
        <v>0</v>
      </c>
      <c r="H77" s="14">
        <v>175</v>
      </c>
      <c r="I77" s="14">
        <v>0</v>
      </c>
      <c r="J77" s="14">
        <v>0.04124877425513018</v>
      </c>
      <c r="K77" s="14">
        <v>45.30141387637509</v>
      </c>
      <c r="L77" s="14">
        <v>50.5417012011174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284.86095218695</v>
      </c>
      <c r="V77" s="14">
        <v>99.84</v>
      </c>
      <c r="W77" s="14">
        <v>-0.02182666070999062</v>
      </c>
      <c r="X77" s="14">
        <v>-0.04835802825190427</v>
      </c>
      <c r="Y77" s="14">
        <v>0.02373540099210203</v>
      </c>
      <c r="Z77" s="14">
        <v>71.2769425775659</v>
      </c>
      <c r="AA77" s="14">
        <v>0.01595020378050016</v>
      </c>
      <c r="AB77" s="14">
        <v>0.00363837734900585</v>
      </c>
      <c r="AC77" s="14">
        <v>29.394969992447784</v>
      </c>
      <c r="AD77" s="14">
        <v>0</v>
      </c>
      <c r="AE77" s="14">
        <v>0</v>
      </c>
      <c r="AF77" s="14">
        <v>34.7</v>
      </c>
      <c r="AG77" s="14">
        <v>0</v>
      </c>
      <c r="AH77" s="14">
        <v>0</v>
      </c>
      <c r="AI77" s="14">
        <v>0</v>
      </c>
      <c r="AJ77" s="14">
        <v>11.348424366919119</v>
      </c>
      <c r="AK77" s="14">
        <v>0</v>
      </c>
      <c r="AL77" s="14">
        <v>20.677023993933652</v>
      </c>
      <c r="AM77" s="14">
        <v>0</v>
      </c>
      <c r="AN77" s="14">
        <v>0</v>
      </c>
      <c r="AO77" s="14">
        <v>284.4714406633799</v>
      </c>
      <c r="AP77" s="14">
        <v>42.52564090265696</v>
      </c>
      <c r="AQ77" s="14">
        <v>58.394209995567685</v>
      </c>
      <c r="AR77" s="14">
        <v>0</v>
      </c>
      <c r="AS77" s="14">
        <v>0</v>
      </c>
      <c r="AT77" s="14">
        <v>185.66929944002362</v>
      </c>
      <c r="AU77" s="14">
        <v>0.2078997130322374</v>
      </c>
      <c r="AV77" s="14">
        <v>0</v>
      </c>
      <c r="AW77" s="14">
        <v>1.9914221768344789</v>
      </c>
      <c r="AX77" s="14">
        <v>0</v>
      </c>
      <c r="AY77" s="14">
        <v>0</v>
      </c>
      <c r="AZ77" s="14">
        <v>3.7264563990877018</v>
      </c>
      <c r="BA77" s="14">
        <v>1.2834108154616208</v>
      </c>
      <c r="BB77" s="14">
        <v>0</v>
      </c>
      <c r="BC77" s="14">
        <v>0</v>
      </c>
      <c r="BD77" s="14">
        <v>149.08497505757998</v>
      </c>
      <c r="BE77" s="14">
        <v>0</v>
      </c>
      <c r="BF77" s="14">
        <v>0</v>
      </c>
      <c r="BG77" s="14">
        <v>24.051191481896403</v>
      </c>
      <c r="BH77" s="14">
        <v>1.604685558118208</v>
      </c>
      <c r="BI77" s="14">
        <v>0</v>
      </c>
      <c r="BJ77" s="14">
        <v>12.188773236434997</v>
      </c>
      <c r="BK77" s="14">
        <v>51.6668195588772</v>
      </c>
      <c r="BL77" s="14">
        <v>11.147207029539103</v>
      </c>
      <c r="BM77" s="14">
        <v>15.200000000000001</v>
      </c>
      <c r="BN77" s="14">
        <v>0.9124132776494</v>
      </c>
      <c r="BO77" s="14">
        <v>0</v>
      </c>
      <c r="BP77" s="14">
        <v>23.5</v>
      </c>
      <c r="BQ77" s="14">
        <v>0</v>
      </c>
      <c r="BR77" s="14">
        <v>54.58724391013993</v>
      </c>
      <c r="BS77" s="14">
        <v>6.5561039454739305</v>
      </c>
      <c r="BT77" s="14">
        <v>0.01856383931419714</v>
      </c>
      <c r="BU77" s="14">
        <v>800.3740461239599</v>
      </c>
      <c r="BV77" s="14">
        <v>55.981811266899996</v>
      </c>
      <c r="BW77" s="14">
        <v>4521.1365328019</v>
      </c>
      <c r="BX77" s="14">
        <v>0</v>
      </c>
      <c r="BY77" s="14">
        <v>6.8162859324463145</v>
      </c>
      <c r="BZ77" s="14">
        <v>0</v>
      </c>
      <c r="CA77" s="14">
        <v>0</v>
      </c>
      <c r="CB77" s="14">
        <v>0</v>
      </c>
      <c r="CC77" s="14">
        <v>646.382021241104</v>
      </c>
      <c r="CD77" s="14">
        <v>22.874822085628598</v>
      </c>
      <c r="CE77" s="14">
        <v>0</v>
      </c>
      <c r="CF77" s="14">
        <v>181.00809953152097</v>
      </c>
      <c r="CG77" s="15">
        <f t="shared" si="3"/>
        <v>11595.193976219887</v>
      </c>
      <c r="CH77" s="14">
        <v>168475.41045007</v>
      </c>
      <c r="CI77" s="14">
        <v>622823.0274745717</v>
      </c>
      <c r="CJ77" s="14">
        <v>51464.79847748733</v>
      </c>
      <c r="CK77" s="14">
        <v>0</v>
      </c>
      <c r="CL77" s="14">
        <v>-41.134825595331755</v>
      </c>
      <c r="CM77" s="14">
        <v>0</v>
      </c>
      <c r="CN77" s="14">
        <v>0</v>
      </c>
      <c r="CO77" s="15">
        <f t="shared" si="4"/>
        <v>854317.2955527536</v>
      </c>
      <c r="CP77" s="14">
        <v>0</v>
      </c>
      <c r="CQ77" s="14">
        <v>0</v>
      </c>
      <c r="CR77" s="27">
        <f t="shared" si="5"/>
        <v>854317.2955527536</v>
      </c>
      <c r="CS77" s="3"/>
      <c r="CT77" s="3"/>
    </row>
    <row r="78" spans="2:98" ht="15">
      <c r="B78" s="28" t="s">
        <v>69</v>
      </c>
      <c r="C78" s="13">
        <v>87</v>
      </c>
      <c r="D78" s="14">
        <v>1418.8771046423099</v>
      </c>
      <c r="E78" s="14">
        <v>0.22504631035954387</v>
      </c>
      <c r="F78" s="14">
        <v>150</v>
      </c>
      <c r="G78" s="14">
        <v>0</v>
      </c>
      <c r="H78" s="14">
        <v>450.9949124804237</v>
      </c>
      <c r="I78" s="14">
        <v>0</v>
      </c>
      <c r="J78" s="14">
        <v>2.841248774255133</v>
      </c>
      <c r="K78" s="14">
        <v>45.5153616771842</v>
      </c>
      <c r="L78" s="14">
        <v>31.463258074273895</v>
      </c>
      <c r="M78" s="14">
        <v>0</v>
      </c>
      <c r="N78" s="14">
        <v>16.3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6.992017363164644</v>
      </c>
      <c r="U78" s="14">
        <v>0</v>
      </c>
      <c r="V78" s="14">
        <v>0</v>
      </c>
      <c r="W78" s="14">
        <v>0</v>
      </c>
      <c r="X78" s="14">
        <v>63.0516419717481</v>
      </c>
      <c r="Y78" s="14">
        <v>58.889963321185874</v>
      </c>
      <c r="Z78" s="14">
        <v>31.47694257756594</v>
      </c>
      <c r="AA78" s="14">
        <v>11.415950203780461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74.37936311928036</v>
      </c>
      <c r="AH78" s="14">
        <v>2.580702305266244</v>
      </c>
      <c r="AI78" s="14">
        <v>0</v>
      </c>
      <c r="AJ78" s="14">
        <v>111.98365924201163</v>
      </c>
      <c r="AK78" s="14">
        <v>0</v>
      </c>
      <c r="AL78" s="14">
        <v>7</v>
      </c>
      <c r="AM78" s="14">
        <v>0</v>
      </c>
      <c r="AN78" s="14">
        <v>0</v>
      </c>
      <c r="AO78" s="14">
        <v>586.1513980861492</v>
      </c>
      <c r="AP78" s="14">
        <v>400.05664262206074</v>
      </c>
      <c r="AQ78" s="14">
        <v>6341.328546599773</v>
      </c>
      <c r="AR78" s="14">
        <v>0</v>
      </c>
      <c r="AS78" s="14">
        <v>69.96830256601669</v>
      </c>
      <c r="AT78" s="14">
        <v>226.54508328318337</v>
      </c>
      <c r="AU78" s="14">
        <v>6.810698635101416</v>
      </c>
      <c r="AV78" s="14">
        <v>17.489547311294935</v>
      </c>
      <c r="AW78" s="14">
        <v>255.57300562970659</v>
      </c>
      <c r="AX78" s="14">
        <v>21.443150321844183</v>
      </c>
      <c r="AY78" s="14">
        <v>8.296460034045406</v>
      </c>
      <c r="AZ78" s="14">
        <v>146.17113461877764</v>
      </c>
      <c r="BA78" s="14">
        <v>1468.8488924242015</v>
      </c>
      <c r="BB78" s="14">
        <v>10.204257702634354</v>
      </c>
      <c r="BC78" s="14">
        <v>43.03454172535108</v>
      </c>
      <c r="BD78" s="14">
        <v>885.5435300412598</v>
      </c>
      <c r="BE78" s="14">
        <v>0.7106170950166291</v>
      </c>
      <c r="BF78" s="14">
        <v>0</v>
      </c>
      <c r="BG78" s="14">
        <v>40.751191481896434</v>
      </c>
      <c r="BH78" s="14">
        <v>3.026162066382452</v>
      </c>
      <c r="BI78" s="14">
        <v>3.6142288376989957</v>
      </c>
      <c r="BJ78" s="14">
        <v>99.59695892337052</v>
      </c>
      <c r="BK78" s="14">
        <v>7.396223632892865</v>
      </c>
      <c r="BL78" s="14">
        <v>26.356424557276686</v>
      </c>
      <c r="BM78" s="14">
        <v>0</v>
      </c>
      <c r="BN78" s="14">
        <v>0.01131400300252871</v>
      </c>
      <c r="BO78" s="14">
        <v>0</v>
      </c>
      <c r="BP78" s="14">
        <v>0</v>
      </c>
      <c r="BQ78" s="14">
        <v>9.023019595745366</v>
      </c>
      <c r="BR78" s="14">
        <v>1078.2992836902895</v>
      </c>
      <c r="BS78" s="14">
        <v>0.46354269750372584</v>
      </c>
      <c r="BT78" s="14">
        <v>9.2185638393142</v>
      </c>
      <c r="BU78" s="14">
        <v>174.9868355745706</v>
      </c>
      <c r="BV78" s="14">
        <v>5683.162372196937</v>
      </c>
      <c r="BW78" s="14">
        <v>2447.6589385584</v>
      </c>
      <c r="BX78" s="14">
        <v>78.79166472220011</v>
      </c>
      <c r="BY78" s="14">
        <v>602.7915952890971</v>
      </c>
      <c r="BZ78" s="14">
        <v>0</v>
      </c>
      <c r="CA78" s="14">
        <v>14.428754825285305</v>
      </c>
      <c r="CB78" s="14">
        <v>0</v>
      </c>
      <c r="CC78" s="14">
        <v>3343.447774892056</v>
      </c>
      <c r="CD78" s="14">
        <v>533.6999281218708</v>
      </c>
      <c r="CE78" s="14">
        <v>0</v>
      </c>
      <c r="CF78" s="14">
        <v>100.38552186258907</v>
      </c>
      <c r="CG78" s="15">
        <f t="shared" si="3"/>
        <v>27229.273280127614</v>
      </c>
      <c r="CH78" s="14">
        <v>34010.8507990179</v>
      </c>
      <c r="CI78" s="14">
        <v>64073.2759219889</v>
      </c>
      <c r="CJ78" s="14">
        <v>0</v>
      </c>
      <c r="CK78" s="14">
        <v>0</v>
      </c>
      <c r="CL78" s="14">
        <v>0</v>
      </c>
      <c r="CM78" s="14">
        <v>0</v>
      </c>
      <c r="CN78" s="14">
        <v>0</v>
      </c>
      <c r="CO78" s="15">
        <f t="shared" si="4"/>
        <v>125313.4000011344</v>
      </c>
      <c r="CP78" s="14">
        <v>0</v>
      </c>
      <c r="CQ78" s="14">
        <v>0</v>
      </c>
      <c r="CR78" s="27">
        <f t="shared" si="5"/>
        <v>125313.4000011344</v>
      </c>
      <c r="CS78" s="3"/>
      <c r="CT78" s="3"/>
    </row>
    <row r="79" spans="2:98" ht="30">
      <c r="B79" s="28" t="s">
        <v>70</v>
      </c>
      <c r="C79" s="13">
        <v>88</v>
      </c>
      <c r="D79" s="14">
        <v>41.80755471334992</v>
      </c>
      <c r="E79" s="14">
        <v>0.27084205490016494</v>
      </c>
      <c r="F79" s="14">
        <v>0</v>
      </c>
      <c r="G79" s="14">
        <v>0</v>
      </c>
      <c r="H79" s="14">
        <v>271.721347611483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102.51505137734901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6.61061773484686</v>
      </c>
      <c r="AK79" s="14">
        <v>0</v>
      </c>
      <c r="AL79" s="14">
        <v>4.4986315354296185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21.990214765298074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1.6186534154493795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0.039714334652185726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766.556175413471</v>
      </c>
      <c r="BV79" s="14">
        <v>0</v>
      </c>
      <c r="BW79" s="14">
        <v>0</v>
      </c>
      <c r="BX79" s="14">
        <v>153.64225915599062</v>
      </c>
      <c r="BY79" s="14">
        <v>1.3946995106890583</v>
      </c>
      <c r="BZ79" s="14">
        <v>0</v>
      </c>
      <c r="CA79" s="14">
        <v>0</v>
      </c>
      <c r="CB79" s="14">
        <v>0</v>
      </c>
      <c r="CC79" s="14">
        <v>0</v>
      </c>
      <c r="CD79" s="14">
        <v>53.40918652210883</v>
      </c>
      <c r="CE79" s="14">
        <v>0</v>
      </c>
      <c r="CF79" s="14">
        <v>0</v>
      </c>
      <c r="CG79" s="15">
        <f t="shared" si="3"/>
        <v>1426.0749481450177</v>
      </c>
      <c r="CH79" s="14">
        <v>99189.60766246669</v>
      </c>
      <c r="CI79" s="14">
        <v>104747.10437420016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5">
        <f t="shared" si="4"/>
        <v>205362.7869848119</v>
      </c>
      <c r="CP79" s="14">
        <v>0</v>
      </c>
      <c r="CQ79" s="14">
        <v>0</v>
      </c>
      <c r="CR79" s="27">
        <f t="shared" si="5"/>
        <v>205362.7869848119</v>
      </c>
      <c r="CS79" s="3"/>
      <c r="CT79" s="3"/>
    </row>
    <row r="80" spans="2:98" ht="30">
      <c r="B80" s="28" t="s">
        <v>71</v>
      </c>
      <c r="C80" s="13">
        <v>90</v>
      </c>
      <c r="D80" s="14">
        <v>0</v>
      </c>
      <c r="E80" s="14">
        <v>0</v>
      </c>
      <c r="F80" s="14">
        <v>0</v>
      </c>
      <c r="G80" s="14">
        <v>0</v>
      </c>
      <c r="H80" s="14">
        <v>11.490820316524866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7.854393016032885</v>
      </c>
      <c r="AW80" s="14">
        <v>8.095447776036846</v>
      </c>
      <c r="AX80" s="14"/>
      <c r="AY80" s="14">
        <v>0</v>
      </c>
      <c r="AZ80" s="14">
        <v>52.59607027551586</v>
      </c>
      <c r="BA80" s="14">
        <v>187.3869123527243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1.4947088564357733</v>
      </c>
      <c r="BL80" s="14">
        <v>13.268590426590835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251.61451132965965</v>
      </c>
      <c r="BV80" s="14">
        <v>428.58007606750164</v>
      </c>
      <c r="BW80" s="14">
        <v>-0.012373978773822403</v>
      </c>
      <c r="BX80" s="14">
        <v>212.30762241032508</v>
      </c>
      <c r="BY80" s="14">
        <v>1.2047515684487415</v>
      </c>
      <c r="BZ80" s="14">
        <v>2.1558462042864983</v>
      </c>
      <c r="CA80" s="14">
        <v>2.3</v>
      </c>
      <c r="CB80" s="14">
        <v>0</v>
      </c>
      <c r="CC80" s="14">
        <v>390.289939685771</v>
      </c>
      <c r="CD80" s="14">
        <v>583.3330643601857</v>
      </c>
      <c r="CE80" s="14">
        <v>0</v>
      </c>
      <c r="CF80" s="14">
        <v>0</v>
      </c>
      <c r="CG80" s="15">
        <f t="shared" si="3"/>
        <v>2153.960380667266</v>
      </c>
      <c r="CH80" s="14">
        <v>2099.31136583725</v>
      </c>
      <c r="CI80" s="14">
        <v>1838.1682242484194</v>
      </c>
      <c r="CJ80" s="14">
        <v>1260.3204807432282</v>
      </c>
      <c r="CK80" s="14">
        <v>0</v>
      </c>
      <c r="CL80" s="14">
        <v>9.1</v>
      </c>
      <c r="CM80" s="14">
        <v>0</v>
      </c>
      <c r="CN80" s="14">
        <v>0</v>
      </c>
      <c r="CO80" s="15">
        <f t="shared" si="4"/>
        <v>7360.8604514961635</v>
      </c>
      <c r="CP80" s="14">
        <v>0</v>
      </c>
      <c r="CQ80" s="14">
        <v>0</v>
      </c>
      <c r="CR80" s="27">
        <f t="shared" si="5"/>
        <v>7360.8604514961635</v>
      </c>
      <c r="CS80" s="3"/>
      <c r="CT80" s="3"/>
    </row>
    <row r="81" spans="2:98" ht="30">
      <c r="B81" s="28" t="s">
        <v>72</v>
      </c>
      <c r="C81" s="13">
        <v>91</v>
      </c>
      <c r="D81" s="14">
        <v>54.3280791483049</v>
      </c>
      <c r="E81" s="14">
        <v>0.4471541505811185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8.691802278463218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8.288071111263935</v>
      </c>
      <c r="AR81" s="14">
        <v>0</v>
      </c>
      <c r="AS81" s="14">
        <v>0</v>
      </c>
      <c r="AT81" s="14">
        <v>0</v>
      </c>
      <c r="AU81" s="14">
        <v>0</v>
      </c>
      <c r="AV81" s="14">
        <v>8.79178840978401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82.6834030507788</v>
      </c>
      <c r="BE81" s="14">
        <v>0</v>
      </c>
      <c r="BF81" s="14">
        <v>0</v>
      </c>
      <c r="BG81" s="14">
        <v>0</v>
      </c>
      <c r="BH81" s="14">
        <v>9.219643518853253</v>
      </c>
      <c r="BI81" s="14">
        <v>0</v>
      </c>
      <c r="BJ81" s="14">
        <v>4.21049920098771</v>
      </c>
      <c r="BK81" s="14">
        <v>1.8369841804951128</v>
      </c>
      <c r="BL81" s="14">
        <v>11.46147891537995</v>
      </c>
      <c r="BM81" s="14">
        <v>0</v>
      </c>
      <c r="BN81" s="14">
        <v>0.03934048480876794</v>
      </c>
      <c r="BO81" s="14">
        <v>0</v>
      </c>
      <c r="BP81" s="14">
        <v>0</v>
      </c>
      <c r="BQ81" s="14">
        <v>0</v>
      </c>
      <c r="BR81" s="14">
        <v>0</v>
      </c>
      <c r="BS81" s="14">
        <v>0.32894029809307</v>
      </c>
      <c r="BT81" s="14">
        <v>1.2143809702449613</v>
      </c>
      <c r="BU81" s="14">
        <v>1271.8850831707698</v>
      </c>
      <c r="BV81" s="14">
        <v>1171.9812101533864</v>
      </c>
      <c r="BW81" s="14">
        <v>0</v>
      </c>
      <c r="BX81" s="14">
        <v>0</v>
      </c>
      <c r="BY81" s="14">
        <v>3.109321312033337</v>
      </c>
      <c r="BZ81" s="14">
        <v>0</v>
      </c>
      <c r="CA81" s="14">
        <v>616.6106595247641</v>
      </c>
      <c r="CB81" s="14">
        <v>0</v>
      </c>
      <c r="CC81" s="14">
        <v>12.83469774155971</v>
      </c>
      <c r="CD81" s="14">
        <v>182.07202971208855</v>
      </c>
      <c r="CE81" s="14">
        <v>0</v>
      </c>
      <c r="CF81" s="14">
        <v>0</v>
      </c>
      <c r="CG81" s="15">
        <f t="shared" si="3"/>
        <v>3450.034567332641</v>
      </c>
      <c r="CH81" s="14">
        <v>178410.185965054</v>
      </c>
      <c r="CI81" s="14">
        <v>67113.05269418802</v>
      </c>
      <c r="CJ81" s="14">
        <v>0</v>
      </c>
      <c r="CK81" s="14">
        <v>0</v>
      </c>
      <c r="CL81" s="14">
        <v>0</v>
      </c>
      <c r="CM81" s="14">
        <v>0</v>
      </c>
      <c r="CN81" s="14">
        <v>0</v>
      </c>
      <c r="CO81" s="15">
        <f t="shared" si="4"/>
        <v>248973.27322657467</v>
      </c>
      <c r="CP81" s="14">
        <v>0</v>
      </c>
      <c r="CQ81" s="14">
        <v>0</v>
      </c>
      <c r="CR81" s="27">
        <f t="shared" si="5"/>
        <v>248973.27322657467</v>
      </c>
      <c r="CS81" s="3"/>
      <c r="CT81" s="3"/>
    </row>
    <row r="82" spans="2:98" ht="15">
      <c r="B82" s="28" t="s">
        <v>73</v>
      </c>
      <c r="C82" s="13">
        <v>92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40.22349454979084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3.65180036117372</v>
      </c>
      <c r="CD82" s="14">
        <v>0</v>
      </c>
      <c r="CE82" s="14">
        <v>0</v>
      </c>
      <c r="CF82" s="14">
        <v>0</v>
      </c>
      <c r="CG82" s="15">
        <f t="shared" si="3"/>
        <v>43.87529491096456</v>
      </c>
      <c r="CH82" s="14">
        <v>33438.565011049504</v>
      </c>
      <c r="CI82" s="14">
        <v>12344.759695403682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5">
        <f t="shared" si="4"/>
        <v>45827.20000136415</v>
      </c>
      <c r="CP82" s="14">
        <v>0</v>
      </c>
      <c r="CQ82" s="14">
        <v>0</v>
      </c>
      <c r="CR82" s="27">
        <f t="shared" si="5"/>
        <v>45827.20000136415</v>
      </c>
      <c r="CS82" s="3"/>
      <c r="CT82" s="3"/>
    </row>
    <row r="83" spans="2:98" ht="30">
      <c r="B83" s="28" t="s">
        <v>74</v>
      </c>
      <c r="C83" s="13">
        <v>93</v>
      </c>
      <c r="D83" s="14">
        <v>1.3260131958430055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50.1540439227689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134.90244169685607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1.2715715752935142</v>
      </c>
      <c r="AP83" s="14">
        <v>0</v>
      </c>
      <c r="AQ83" s="14">
        <v>0.6633497616594014</v>
      </c>
      <c r="AR83" s="14">
        <v>0</v>
      </c>
      <c r="AS83" s="14">
        <v>0</v>
      </c>
      <c r="AT83" s="14">
        <v>0</v>
      </c>
      <c r="AU83" s="14">
        <v>0</v>
      </c>
      <c r="AV83" s="14">
        <v>679.8814908154754</v>
      </c>
      <c r="AW83" s="14">
        <v>0</v>
      </c>
      <c r="AX83" s="14">
        <v>0</v>
      </c>
      <c r="AY83" s="14">
        <v>0</v>
      </c>
      <c r="AZ83" s="14">
        <v>0</v>
      </c>
      <c r="BA83" s="14">
        <v>6.9494953341859524</v>
      </c>
      <c r="BB83" s="14">
        <v>0</v>
      </c>
      <c r="BC83" s="14">
        <v>0</v>
      </c>
      <c r="BD83" s="14">
        <v>8165.00841102989</v>
      </c>
      <c r="BE83" s="14">
        <v>0</v>
      </c>
      <c r="BF83" s="14">
        <v>0</v>
      </c>
      <c r="BG83" s="14">
        <v>0</v>
      </c>
      <c r="BH83" s="14">
        <v>2.005189488575105</v>
      </c>
      <c r="BI83" s="14">
        <v>2.39485312276171</v>
      </c>
      <c r="BJ83" s="14">
        <v>38.754357250788736</v>
      </c>
      <c r="BK83" s="14">
        <v>0</v>
      </c>
      <c r="BL83" s="14">
        <v>35.41826168171996</v>
      </c>
      <c r="BM83" s="14">
        <v>0</v>
      </c>
      <c r="BN83" s="14">
        <v>0</v>
      </c>
      <c r="BO83" s="14">
        <v>0</v>
      </c>
      <c r="BP83" s="14">
        <v>0</v>
      </c>
      <c r="BQ83" s="14">
        <v>71.27377180996434</v>
      </c>
      <c r="BR83" s="14">
        <v>230.11035052478675</v>
      </c>
      <c r="BS83" s="14">
        <v>0</v>
      </c>
      <c r="BT83" s="14">
        <v>0</v>
      </c>
      <c r="BU83" s="14">
        <v>981.3384146046494</v>
      </c>
      <c r="BV83" s="14">
        <v>522.7107676901607</v>
      </c>
      <c r="BW83" s="14">
        <v>-0.03350224786421041</v>
      </c>
      <c r="BX83" s="14">
        <v>13.052194035096518</v>
      </c>
      <c r="BY83" s="14">
        <v>1.4813082127676926</v>
      </c>
      <c r="BZ83" s="14">
        <v>0</v>
      </c>
      <c r="CA83" s="14">
        <v>0</v>
      </c>
      <c r="CB83" s="14">
        <v>10336.689812134182</v>
      </c>
      <c r="CC83" s="14">
        <v>2659.72836596063</v>
      </c>
      <c r="CD83" s="14">
        <v>815.4731434340117</v>
      </c>
      <c r="CE83" s="14">
        <v>0</v>
      </c>
      <c r="CF83" s="14">
        <v>0</v>
      </c>
      <c r="CG83" s="15">
        <f t="shared" si="3"/>
        <v>24750.5541050342</v>
      </c>
      <c r="CH83" s="14">
        <v>145687.434439576</v>
      </c>
      <c r="CI83" s="14">
        <v>62972.80455826894</v>
      </c>
      <c r="CJ83" s="14">
        <v>0</v>
      </c>
      <c r="CK83" s="14">
        <v>0</v>
      </c>
      <c r="CL83" s="14">
        <v>180.3</v>
      </c>
      <c r="CM83" s="14">
        <v>0</v>
      </c>
      <c r="CN83" s="14">
        <v>0</v>
      </c>
      <c r="CO83" s="15">
        <f t="shared" si="4"/>
        <v>233591.09310287912</v>
      </c>
      <c r="CP83" s="14">
        <v>0</v>
      </c>
      <c r="CQ83" s="14">
        <v>0</v>
      </c>
      <c r="CR83" s="27">
        <f t="shared" si="5"/>
        <v>233591.09310287912</v>
      </c>
      <c r="CS83" s="3"/>
      <c r="CT83" s="3"/>
    </row>
    <row r="84" spans="2:98" ht="30">
      <c r="B84" s="28" t="s">
        <v>75</v>
      </c>
      <c r="C84" s="13">
        <v>94</v>
      </c>
      <c r="D84" s="14">
        <v>548.0961991914085</v>
      </c>
      <c r="E84" s="14">
        <v>0</v>
      </c>
      <c r="F84" s="14">
        <v>0</v>
      </c>
      <c r="G84" s="14">
        <v>0</v>
      </c>
      <c r="H84" s="14">
        <v>9896.76973431346</v>
      </c>
      <c r="I84" s="14">
        <v>0</v>
      </c>
      <c r="J84" s="14">
        <v>0</v>
      </c>
      <c r="K84" s="14">
        <v>1816.905542689322</v>
      </c>
      <c r="L84" s="14">
        <v>213.171258379958</v>
      </c>
      <c r="M84" s="14">
        <v>0.6285577007790017</v>
      </c>
      <c r="N84" s="14">
        <v>0</v>
      </c>
      <c r="O84" s="14">
        <v>0</v>
      </c>
      <c r="P84" s="14">
        <v>0.5831807914455531</v>
      </c>
      <c r="Q84" s="14">
        <v>0</v>
      </c>
      <c r="R84" s="14">
        <v>0</v>
      </c>
      <c r="S84" s="14">
        <v>0</v>
      </c>
      <c r="T84" s="14">
        <v>2.6009846192888997</v>
      </c>
      <c r="U84" s="14">
        <v>0</v>
      </c>
      <c r="V84" s="14">
        <v>0</v>
      </c>
      <c r="W84" s="14">
        <v>0</v>
      </c>
      <c r="X84" s="14">
        <v>2.057545065399859</v>
      </c>
      <c r="Y84" s="14">
        <v>0</v>
      </c>
      <c r="Z84" s="14">
        <v>0</v>
      </c>
      <c r="AA84" s="14">
        <v>0</v>
      </c>
      <c r="AB84" s="14">
        <v>0</v>
      </c>
      <c r="AC84" s="14">
        <v>6.623621010961629</v>
      </c>
      <c r="AD84" s="14">
        <v>42.779040230342865</v>
      </c>
      <c r="AE84" s="14">
        <v>0</v>
      </c>
      <c r="AF84" s="14">
        <v>0</v>
      </c>
      <c r="AG84" s="14">
        <v>0</v>
      </c>
      <c r="AH84" s="14">
        <v>0</v>
      </c>
      <c r="AI84" s="14">
        <v>33.30342729220702</v>
      </c>
      <c r="AJ84" s="14">
        <v>2.5602684825398287</v>
      </c>
      <c r="AK84" s="14">
        <v>10.354771361497889</v>
      </c>
      <c r="AL84" s="14">
        <v>0</v>
      </c>
      <c r="AM84" s="14">
        <v>0</v>
      </c>
      <c r="AN84" s="14">
        <v>0</v>
      </c>
      <c r="AO84" s="14">
        <v>234.0478475942249</v>
      </c>
      <c r="AP84" s="14">
        <v>28.50207726432658</v>
      </c>
      <c r="AQ84" s="14">
        <v>266.640989822577</v>
      </c>
      <c r="AR84" s="14">
        <v>0</v>
      </c>
      <c r="AS84" s="14">
        <v>2117.82167521653</v>
      </c>
      <c r="AT84" s="14">
        <v>266.25965380330746</v>
      </c>
      <c r="AU84" s="14">
        <v>0.10304020882852784</v>
      </c>
      <c r="AV84" s="14">
        <v>27.5461882878352</v>
      </c>
      <c r="AW84" s="14">
        <v>0</v>
      </c>
      <c r="AX84" s="14">
        <v>4.1160828224594965</v>
      </c>
      <c r="AY84" s="14">
        <v>191.86752539600937</v>
      </c>
      <c r="AZ84" s="14">
        <v>108.85766539441643</v>
      </c>
      <c r="BA84" s="14">
        <v>12349.9650695203</v>
      </c>
      <c r="BB84" s="14">
        <v>99.77000461862683</v>
      </c>
      <c r="BC84" s="14">
        <v>13.619693664816882</v>
      </c>
      <c r="BD84" s="14">
        <v>62.273001177076196</v>
      </c>
      <c r="BE84" s="14">
        <v>1.75088462351392</v>
      </c>
      <c r="BF84" s="14">
        <v>0.22045931004540856</v>
      </c>
      <c r="BG84" s="14">
        <v>15.870718007782207</v>
      </c>
      <c r="BH84" s="14">
        <v>32.0116949041969</v>
      </c>
      <c r="BI84" s="14">
        <v>79.65946793303219</v>
      </c>
      <c r="BJ84" s="14">
        <v>82.07722024256309</v>
      </c>
      <c r="BK84" s="14">
        <v>6.97399520788572</v>
      </c>
      <c r="BL84" s="14">
        <v>13.103433574343915</v>
      </c>
      <c r="BM84" s="14">
        <v>0</v>
      </c>
      <c r="BN84" s="14">
        <v>0.02369502073967998</v>
      </c>
      <c r="BO84" s="14">
        <v>265.95625862886817</v>
      </c>
      <c r="BP84" s="14">
        <v>0</v>
      </c>
      <c r="BQ84" s="14">
        <v>94.71898389451464</v>
      </c>
      <c r="BR84" s="14">
        <v>488.07463696436463</v>
      </c>
      <c r="BS84" s="14">
        <v>0.22026594160717286</v>
      </c>
      <c r="BT84" s="14">
        <v>3.3129443625446537</v>
      </c>
      <c r="BU84" s="14">
        <v>161.52217337481608</v>
      </c>
      <c r="BV84" s="14">
        <v>117.03753504510132</v>
      </c>
      <c r="BW84" s="14">
        <v>-0.0030570993752403325</v>
      </c>
      <c r="BX84" s="14">
        <v>187.66310485762364</v>
      </c>
      <c r="BY84" s="14">
        <v>11.016257221011912</v>
      </c>
      <c r="BZ84" s="14">
        <v>0</v>
      </c>
      <c r="CA84" s="14">
        <v>0</v>
      </c>
      <c r="CB84" s="14">
        <v>0</v>
      </c>
      <c r="CC84" s="14">
        <v>423.365306117847</v>
      </c>
      <c r="CD84" s="14">
        <v>8.98893060394925</v>
      </c>
      <c r="CE84" s="14">
        <v>0</v>
      </c>
      <c r="CF84" s="14">
        <v>0</v>
      </c>
      <c r="CG84" s="15">
        <f t="shared" si="3"/>
        <v>30341.38955465692</v>
      </c>
      <c r="CH84" s="14">
        <v>0</v>
      </c>
      <c r="CI84" s="14">
        <v>0</v>
      </c>
      <c r="CJ84" s="14">
        <v>9585.641659301913</v>
      </c>
      <c r="CK84" s="14">
        <v>0</v>
      </c>
      <c r="CL84" s="14">
        <v>-6</v>
      </c>
      <c r="CM84" s="14">
        <v>0</v>
      </c>
      <c r="CN84" s="14">
        <v>0</v>
      </c>
      <c r="CO84" s="15">
        <f t="shared" si="4"/>
        <v>39921.031213958835</v>
      </c>
      <c r="CP84" s="14">
        <v>0</v>
      </c>
      <c r="CQ84" s="14">
        <v>0</v>
      </c>
      <c r="CR84" s="27">
        <f t="shared" si="5"/>
        <v>39921.031213958835</v>
      </c>
      <c r="CS84" s="3"/>
      <c r="CT84" s="3"/>
    </row>
    <row r="85" spans="2:98" ht="30">
      <c r="B85" s="28" t="s">
        <v>76</v>
      </c>
      <c r="C85" s="13">
        <v>95</v>
      </c>
      <c r="D85" s="14">
        <v>48.910449432764004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87.8411414037007</v>
      </c>
      <c r="L85" s="14">
        <v>493.6271008010361</v>
      </c>
      <c r="M85" s="14">
        <v>1.47638595493784</v>
      </c>
      <c r="N85" s="14">
        <v>0</v>
      </c>
      <c r="O85" s="14">
        <v>0</v>
      </c>
      <c r="P85" s="14">
        <v>10.880703985905242</v>
      </c>
      <c r="Q85" s="14">
        <v>0</v>
      </c>
      <c r="R85" s="14">
        <v>8.445271769752017</v>
      </c>
      <c r="S85" s="14">
        <v>0</v>
      </c>
      <c r="T85" s="14">
        <v>11.00635699103928</v>
      </c>
      <c r="U85" s="14">
        <v>26.202510849110258</v>
      </c>
      <c r="V85" s="14">
        <v>0</v>
      </c>
      <c r="W85" s="14">
        <v>0</v>
      </c>
      <c r="X85" s="14">
        <v>30.87503907643868</v>
      </c>
      <c r="Y85" s="14">
        <v>17.91700531309306</v>
      </c>
      <c r="Z85" s="14">
        <v>0</v>
      </c>
      <c r="AA85" s="14">
        <v>0</v>
      </c>
      <c r="AB85" s="14">
        <v>5.146179300530524</v>
      </c>
      <c r="AC85" s="14">
        <v>0</v>
      </c>
      <c r="AD85" s="14">
        <v>3.046012307532383</v>
      </c>
      <c r="AE85" s="14">
        <v>0</v>
      </c>
      <c r="AF85" s="14">
        <v>0</v>
      </c>
      <c r="AG85" s="14">
        <v>42.63471354855088</v>
      </c>
      <c r="AH85" s="14">
        <v>1.30857343019279</v>
      </c>
      <c r="AI85" s="14">
        <v>7.343812839993717</v>
      </c>
      <c r="AJ85" s="14">
        <v>217.87898630916996</v>
      </c>
      <c r="AK85" s="14">
        <v>0.6171818598488312</v>
      </c>
      <c r="AL85" s="14">
        <v>0.15421568449437556</v>
      </c>
      <c r="AM85" s="14">
        <v>6.571415837576855</v>
      </c>
      <c r="AN85" s="14">
        <v>0</v>
      </c>
      <c r="AO85" s="14">
        <v>635.019891093309</v>
      </c>
      <c r="AP85" s="14">
        <v>125.5</v>
      </c>
      <c r="AQ85" s="14">
        <v>221.03606759810378</v>
      </c>
      <c r="AR85" s="14">
        <v>3.266528446824637</v>
      </c>
      <c r="AS85" s="14">
        <v>28.527126171431405</v>
      </c>
      <c r="AT85" s="14">
        <v>718.1985957876135</v>
      </c>
      <c r="AU85" s="14">
        <v>5.170910373733114</v>
      </c>
      <c r="AV85" s="14">
        <v>112.743667756058</v>
      </c>
      <c r="AW85" s="14">
        <v>63.302464666016206</v>
      </c>
      <c r="AX85" s="14">
        <v>-0.04865335153004935</v>
      </c>
      <c r="AY85" s="14">
        <v>5.510168445602102</v>
      </c>
      <c r="AZ85" s="14">
        <v>6.82628229532941</v>
      </c>
      <c r="BA85" s="14">
        <v>332.35041604036525</v>
      </c>
      <c r="BB85" s="14">
        <v>111.40398452863445</v>
      </c>
      <c r="BC85" s="14">
        <v>2.337287002199571</v>
      </c>
      <c r="BD85" s="14">
        <v>148.475242299981</v>
      </c>
      <c r="BE85" s="14">
        <v>26.48309728396176</v>
      </c>
      <c r="BF85" s="14">
        <v>2.6710152291017426</v>
      </c>
      <c r="BG85" s="14">
        <v>1192.6993937295804</v>
      </c>
      <c r="BH85" s="14">
        <v>46.03497565461837</v>
      </c>
      <c r="BI85" s="14">
        <v>7.61828377928561</v>
      </c>
      <c r="BJ85" s="14">
        <v>351.727276152732</v>
      </c>
      <c r="BK85" s="14">
        <v>204.89110712819402</v>
      </c>
      <c r="BL85" s="14">
        <v>7.7882951142864005</v>
      </c>
      <c r="BM85" s="14">
        <v>0</v>
      </c>
      <c r="BN85" s="14">
        <v>0.033986275106859046</v>
      </c>
      <c r="BO85" s="14">
        <v>0.5903604156222978</v>
      </c>
      <c r="BP85" s="14">
        <v>0</v>
      </c>
      <c r="BQ85" s="14">
        <v>159.79574005209784</v>
      </c>
      <c r="BR85" s="14">
        <v>274.3703986642061</v>
      </c>
      <c r="BS85" s="14">
        <v>0.2180821342890468</v>
      </c>
      <c r="BT85" s="14">
        <v>26.27397214418489</v>
      </c>
      <c r="BU85" s="14">
        <v>140.16947133206008</v>
      </c>
      <c r="BV85" s="14">
        <v>184.820328237679</v>
      </c>
      <c r="BW85" s="14">
        <v>2928.61644837155</v>
      </c>
      <c r="BX85" s="14">
        <v>75.2061146728178</v>
      </c>
      <c r="BY85" s="14">
        <v>9.95087410389253</v>
      </c>
      <c r="BZ85" s="14">
        <v>0.979211144333267</v>
      </c>
      <c r="CA85" s="14">
        <v>17.03053545888003</v>
      </c>
      <c r="CB85" s="14">
        <v>3.6431863655803998</v>
      </c>
      <c r="CC85" s="14">
        <v>58.70101877745573</v>
      </c>
      <c r="CD85" s="14">
        <v>4.265405362365497</v>
      </c>
      <c r="CE85" s="14">
        <v>0.8863305155234463</v>
      </c>
      <c r="CF85" s="14">
        <v>62.960379960127824</v>
      </c>
      <c r="CG85" s="15">
        <f t="shared" si="3"/>
        <v>9329.928323908867</v>
      </c>
      <c r="CH85" s="14">
        <v>28307.2405649192</v>
      </c>
      <c r="CI85" s="14">
        <v>0</v>
      </c>
      <c r="CJ85" s="14">
        <v>0</v>
      </c>
      <c r="CK85" s="14">
        <v>0</v>
      </c>
      <c r="CL85" s="14">
        <v>-49.2</v>
      </c>
      <c r="CM85" s="14">
        <v>0</v>
      </c>
      <c r="CN85" s="14">
        <v>0</v>
      </c>
      <c r="CO85" s="15">
        <f t="shared" si="4"/>
        <v>37587.96888882807</v>
      </c>
      <c r="CP85" s="14">
        <v>0</v>
      </c>
      <c r="CQ85" s="14">
        <v>0</v>
      </c>
      <c r="CR85" s="27">
        <f t="shared" si="5"/>
        <v>37587.96888882807</v>
      </c>
      <c r="CS85" s="3"/>
      <c r="CT85" s="3"/>
    </row>
    <row r="86" spans="2:98" ht="15">
      <c r="B86" s="28" t="s">
        <v>77</v>
      </c>
      <c r="C86" s="13">
        <v>96</v>
      </c>
      <c r="D86" s="14">
        <v>790.4130948288803</v>
      </c>
      <c r="E86" s="14">
        <v>0.2500557542850727</v>
      </c>
      <c r="F86" s="14">
        <v>181.207411230606</v>
      </c>
      <c r="G86" s="14">
        <v>0</v>
      </c>
      <c r="H86" s="14">
        <v>90.9758629833066</v>
      </c>
      <c r="I86" s="14">
        <v>0</v>
      </c>
      <c r="J86" s="14">
        <v>0</v>
      </c>
      <c r="K86" s="14">
        <v>1.8689391507074986</v>
      </c>
      <c r="L86" s="14">
        <v>1760.42678519552</v>
      </c>
      <c r="M86" s="14">
        <v>5.747911728802249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127.153093985796</v>
      </c>
      <c r="U86" s="14">
        <v>0</v>
      </c>
      <c r="V86" s="14">
        <v>1026.9246328139927</v>
      </c>
      <c r="W86" s="14">
        <v>0</v>
      </c>
      <c r="X86" s="14">
        <v>0</v>
      </c>
      <c r="Y86" s="14">
        <v>0.1592748012092263</v>
      </c>
      <c r="Z86" s="14">
        <v>0</v>
      </c>
      <c r="AA86" s="14">
        <v>25.985827162310628</v>
      </c>
      <c r="AB86" s="14">
        <v>0</v>
      </c>
      <c r="AC86" s="14">
        <v>0.4609603252536351</v>
      </c>
      <c r="AD86" s="14">
        <v>2.6758572720507003</v>
      </c>
      <c r="AE86" s="14">
        <v>0</v>
      </c>
      <c r="AF86" s="14">
        <v>0</v>
      </c>
      <c r="AG86" s="14">
        <v>26.300238879149422</v>
      </c>
      <c r="AH86" s="14">
        <v>15.788298061859312</v>
      </c>
      <c r="AI86" s="14">
        <v>0</v>
      </c>
      <c r="AJ86" s="14">
        <v>0</v>
      </c>
      <c r="AK86" s="14">
        <v>153.65916179308292</v>
      </c>
      <c r="AL86" s="14">
        <v>0</v>
      </c>
      <c r="AM86" s="14">
        <v>0</v>
      </c>
      <c r="AN86" s="14">
        <v>1.210194523337744</v>
      </c>
      <c r="AO86" s="14">
        <v>10337.1494153946</v>
      </c>
      <c r="AP86" s="14">
        <v>17.852008902657154</v>
      </c>
      <c r="AQ86" s="14">
        <v>4.634821952568357</v>
      </c>
      <c r="AR86" s="14">
        <v>0</v>
      </c>
      <c r="AS86" s="14">
        <v>0</v>
      </c>
      <c r="AT86" s="14">
        <v>18.542672602992788</v>
      </c>
      <c r="AU86" s="14">
        <v>25.19758411053676</v>
      </c>
      <c r="AV86" s="14">
        <v>3642.10461120718</v>
      </c>
      <c r="AW86" s="14">
        <v>415.0379498587428</v>
      </c>
      <c r="AX86" s="14">
        <v>100.268306084136</v>
      </c>
      <c r="AY86" s="14">
        <v>0</v>
      </c>
      <c r="AZ86" s="14">
        <v>3.470409479314358</v>
      </c>
      <c r="BA86" s="14">
        <v>22.70931176265384</v>
      </c>
      <c r="BB86" s="14">
        <v>3.494668873835629</v>
      </c>
      <c r="BC86" s="14">
        <v>0.11450426106785623</v>
      </c>
      <c r="BD86" s="14">
        <v>290.51815056005097</v>
      </c>
      <c r="BE86" s="14">
        <v>146.921372943714</v>
      </c>
      <c r="BF86" s="14">
        <v>0.7902574683496285</v>
      </c>
      <c r="BG86" s="14">
        <v>7.3032064491031266</v>
      </c>
      <c r="BH86" s="14">
        <v>0.1868033386079481</v>
      </c>
      <c r="BI86" s="14">
        <v>0</v>
      </c>
      <c r="BJ86" s="14">
        <v>0</v>
      </c>
      <c r="BK86" s="14">
        <v>13.565244472108095</v>
      </c>
      <c r="BL86" s="14">
        <v>0</v>
      </c>
      <c r="BM86" s="14">
        <v>4.666295509337328</v>
      </c>
      <c r="BN86" s="14">
        <v>0.5238054392488057</v>
      </c>
      <c r="BO86" s="14">
        <v>235.29004726877497</v>
      </c>
      <c r="BP86" s="14">
        <v>0</v>
      </c>
      <c r="BQ86" s="14">
        <v>0</v>
      </c>
      <c r="BR86" s="14">
        <v>329.42499574947215</v>
      </c>
      <c r="BS86" s="14">
        <v>0.03065811281095618</v>
      </c>
      <c r="BT86" s="14">
        <v>1.3582025308695174</v>
      </c>
      <c r="BU86" s="14">
        <v>17137.278511436</v>
      </c>
      <c r="BV86" s="14">
        <v>570.4188238530005</v>
      </c>
      <c r="BW86" s="14">
        <v>7884.92074961786</v>
      </c>
      <c r="BX86" s="14">
        <v>0</v>
      </c>
      <c r="BY86" s="14">
        <v>0.2759971775525427</v>
      </c>
      <c r="BZ86" s="14">
        <v>0</v>
      </c>
      <c r="CA86" s="14">
        <v>177.48233523780982</v>
      </c>
      <c r="CB86" s="14">
        <v>1.489920526164302</v>
      </c>
      <c r="CC86" s="14">
        <v>68.58374151607273</v>
      </c>
      <c r="CD86" s="14">
        <v>1.0311426076765484</v>
      </c>
      <c r="CE86" s="14">
        <v>0</v>
      </c>
      <c r="CF86" s="14">
        <v>5.301396676585806</v>
      </c>
      <c r="CG86" s="15">
        <f t="shared" si="3"/>
        <v>45679.145523471605</v>
      </c>
      <c r="CH86" s="14">
        <v>518549.512653696</v>
      </c>
      <c r="CI86" s="14">
        <v>0</v>
      </c>
      <c r="CJ86" s="14">
        <v>0</v>
      </c>
      <c r="CK86" s="14">
        <v>0</v>
      </c>
      <c r="CL86" s="14">
        <v>-56.717665409092774</v>
      </c>
      <c r="CM86" s="14">
        <v>0</v>
      </c>
      <c r="CN86" s="14">
        <v>0</v>
      </c>
      <c r="CO86" s="15">
        <f t="shared" si="4"/>
        <v>564171.9405117586</v>
      </c>
      <c r="CP86" s="14">
        <v>0</v>
      </c>
      <c r="CQ86" s="14">
        <v>0</v>
      </c>
      <c r="CR86" s="27">
        <f t="shared" si="5"/>
        <v>564171.9405117586</v>
      </c>
      <c r="CS86" s="3"/>
      <c r="CT86" s="3"/>
    </row>
    <row r="87" spans="2:98" ht="30">
      <c r="B87" s="26" t="s">
        <v>109</v>
      </c>
      <c r="C87" s="16"/>
      <c r="D87" s="14">
        <v>5026.120450673033</v>
      </c>
      <c r="E87" s="14">
        <v>117.83886167722693</v>
      </c>
      <c r="F87" s="14">
        <v>5845.711168199009</v>
      </c>
      <c r="G87" s="14">
        <v>0</v>
      </c>
      <c r="H87" s="14">
        <v>86552.7681013787</v>
      </c>
      <c r="I87" s="14">
        <v>1332.9309594123695</v>
      </c>
      <c r="J87" s="14">
        <v>3441.536170866706</v>
      </c>
      <c r="K87" s="14">
        <v>18474.613528067373</v>
      </c>
      <c r="L87" s="14">
        <v>46873.81407969766</v>
      </c>
      <c r="M87" s="14">
        <v>4192.49318503594</v>
      </c>
      <c r="N87" s="14">
        <v>511.89343076377935</v>
      </c>
      <c r="O87" s="14">
        <v>812.0254762881627</v>
      </c>
      <c r="P87" s="14">
        <v>1605.4019560016884</v>
      </c>
      <c r="Q87" s="14">
        <v>939.5602877562783</v>
      </c>
      <c r="R87" s="14">
        <v>568.9467095793243</v>
      </c>
      <c r="S87" s="14">
        <v>1044.6660952368982</v>
      </c>
      <c r="T87" s="14">
        <v>1416.6386229542618</v>
      </c>
      <c r="U87" s="14">
        <v>109536.5383158376</v>
      </c>
      <c r="V87" s="14">
        <v>12043.403240155087</v>
      </c>
      <c r="W87" s="14">
        <v>42.71038146861786</v>
      </c>
      <c r="X87" s="14">
        <v>2430.467251007374</v>
      </c>
      <c r="Y87" s="14">
        <v>11622.072230707457</v>
      </c>
      <c r="Z87" s="14">
        <v>2859.167412894485</v>
      </c>
      <c r="AA87" s="14">
        <v>3978.980239416112</v>
      </c>
      <c r="AB87" s="14">
        <v>1710.469761454823</v>
      </c>
      <c r="AC87" s="14">
        <v>6474.783025086313</v>
      </c>
      <c r="AD87" s="14">
        <v>7213.494933170671</v>
      </c>
      <c r="AE87" s="14">
        <v>91.90292076388677</v>
      </c>
      <c r="AF87" s="14">
        <v>115.13845259165063</v>
      </c>
      <c r="AG87" s="14">
        <v>1783.160951024512</v>
      </c>
      <c r="AH87" s="14">
        <v>88.4917755412171</v>
      </c>
      <c r="AI87" s="14">
        <v>3005.479665934672</v>
      </c>
      <c r="AJ87" s="14">
        <v>14836.333028201409</v>
      </c>
      <c r="AK87" s="14">
        <v>10360.452746422876</v>
      </c>
      <c r="AL87" s="14">
        <v>1783.6308837696758</v>
      </c>
      <c r="AM87" s="14">
        <v>520.6001831439289</v>
      </c>
      <c r="AN87" s="14">
        <v>187.72151523714135</v>
      </c>
      <c r="AO87" s="14">
        <v>319768.64127056615</v>
      </c>
      <c r="AP87" s="14">
        <v>119634.8389912553</v>
      </c>
      <c r="AQ87" s="14">
        <v>44820.670843507716</v>
      </c>
      <c r="AR87" s="14">
        <v>8436.871900115077</v>
      </c>
      <c r="AS87" s="14">
        <v>25104.551814115788</v>
      </c>
      <c r="AT87" s="14">
        <v>8574.328301298825</v>
      </c>
      <c r="AU87" s="14">
        <v>-477.2192023572992</v>
      </c>
      <c r="AV87" s="14">
        <v>11894.17394349837</v>
      </c>
      <c r="AW87" s="14">
        <v>7141.54921185809</v>
      </c>
      <c r="AX87" s="14">
        <v>803.1997976813084</v>
      </c>
      <c r="AY87" s="14">
        <v>231.22295896879143</v>
      </c>
      <c r="AZ87" s="14">
        <v>1260.2416086430255</v>
      </c>
      <c r="BA87" s="14">
        <v>37526.25086690154</v>
      </c>
      <c r="BB87" s="14">
        <v>1284.139769850273</v>
      </c>
      <c r="BC87" s="14">
        <v>1247.6755507591042</v>
      </c>
      <c r="BD87" s="14">
        <v>11513.111768242463</v>
      </c>
      <c r="BE87" s="14">
        <v>1100.8262685952852</v>
      </c>
      <c r="BF87" s="14">
        <v>14.011578309578976</v>
      </c>
      <c r="BG87" s="14">
        <v>37327.69880097834</v>
      </c>
      <c r="BH87" s="14">
        <v>1352.4652618854163</v>
      </c>
      <c r="BI87" s="14">
        <v>1440.042649090046</v>
      </c>
      <c r="BJ87" s="14">
        <v>6452.432572116669</v>
      </c>
      <c r="BK87" s="14">
        <v>377.6755925283069</v>
      </c>
      <c r="BL87" s="14">
        <v>7488.711809968122</v>
      </c>
      <c r="BM87" s="14">
        <v>24.473439953896463</v>
      </c>
      <c r="BN87" s="14">
        <v>3.1335880932698528</v>
      </c>
      <c r="BO87" s="14">
        <v>1164.5577849265715</v>
      </c>
      <c r="BP87" s="14">
        <v>858.4727324729596</v>
      </c>
      <c r="BQ87" s="14">
        <v>1544.2039481466527</v>
      </c>
      <c r="BR87" s="14">
        <v>3143.077850031524</v>
      </c>
      <c r="BS87" s="14">
        <v>127.43796224509084</v>
      </c>
      <c r="BT87" s="14">
        <v>2815.883420464125</v>
      </c>
      <c r="BU87" s="14">
        <v>61131.58312339743</v>
      </c>
      <c r="BV87" s="14">
        <v>15354.612037787207</v>
      </c>
      <c r="BW87" s="14">
        <v>23483.105112674435</v>
      </c>
      <c r="BX87" s="14">
        <v>11573.297349524639</v>
      </c>
      <c r="BY87" s="14">
        <v>133.9182147048972</v>
      </c>
      <c r="BZ87" s="14">
        <v>116.42595149157296</v>
      </c>
      <c r="CA87" s="14">
        <v>2340.7276139121</v>
      </c>
      <c r="CB87" s="14">
        <v>990.9677105085328</v>
      </c>
      <c r="CC87" s="14">
        <v>2514.809452123355</v>
      </c>
      <c r="CD87" s="14">
        <v>759.6390183244155</v>
      </c>
      <c r="CE87" s="14">
        <v>416.86673961506386</v>
      </c>
      <c r="CF87" s="14">
        <v>11894.117471525857</v>
      </c>
      <c r="CG87" s="15">
        <f t="shared" si="3"/>
        <v>1164151.382447718</v>
      </c>
      <c r="CH87" s="14">
        <v>1085512.164707523</v>
      </c>
      <c r="CI87" s="14">
        <v>62281.50786921335</v>
      </c>
      <c r="CJ87" s="14">
        <v>7119.506243461806</v>
      </c>
      <c r="CK87" s="14">
        <v>736960.6560313554</v>
      </c>
      <c r="CL87" s="14">
        <v>0</v>
      </c>
      <c r="CM87" s="14">
        <v>0</v>
      </c>
      <c r="CN87" s="14">
        <v>0</v>
      </c>
      <c r="CO87" s="15">
        <f t="shared" si="4"/>
        <v>3056025.2172992714</v>
      </c>
      <c r="CP87" s="14">
        <v>0</v>
      </c>
      <c r="CQ87" s="14">
        <v>0</v>
      </c>
      <c r="CR87" s="27">
        <f t="shared" si="5"/>
        <v>3056025.2172992714</v>
      </c>
      <c r="CS87" s="3"/>
      <c r="CT87" s="3"/>
    </row>
    <row r="88" spans="2:98" ht="15">
      <c r="B88" s="29" t="s">
        <v>0</v>
      </c>
      <c r="C88" s="19"/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5">
        <f t="shared" si="3"/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5">
        <f t="shared" si="4"/>
        <v>0</v>
      </c>
      <c r="CP88" s="14">
        <v>155665.18102666628</v>
      </c>
      <c r="CQ88" s="14">
        <v>-155665.181026666</v>
      </c>
      <c r="CR88" s="27">
        <f t="shared" si="5"/>
        <v>2.9103830456733704E-10</v>
      </c>
      <c r="CS88" s="3"/>
      <c r="CT88" s="3"/>
    </row>
    <row r="89" spans="2:98" s="6" customFormat="1" ht="15">
      <c r="B89" s="30" t="s">
        <v>108</v>
      </c>
      <c r="C89" s="20"/>
      <c r="D89" s="15">
        <f>SUM(D6:D88)</f>
        <v>2220784.0098504373</v>
      </c>
      <c r="E89" s="15">
        <f>SUM(E6:E88)</f>
        <v>1550.8045266764711</v>
      </c>
      <c r="F89" s="15">
        <f aca="true" t="shared" si="6" ref="F89:BQ89">SUM(F6:F88)</f>
        <v>75399.99203206632</v>
      </c>
      <c r="G89" s="15">
        <f t="shared" si="6"/>
        <v>0</v>
      </c>
      <c r="H89" s="15">
        <f t="shared" si="6"/>
        <v>1439748.2782748058</v>
      </c>
      <c r="I89" s="15">
        <f t="shared" si="6"/>
        <v>31876.937694479893</v>
      </c>
      <c r="J89" s="15">
        <f t="shared" si="6"/>
        <v>58862.335360104975</v>
      </c>
      <c r="K89" s="15">
        <f t="shared" si="6"/>
        <v>383774.9173417146</v>
      </c>
      <c r="L89" s="15">
        <f t="shared" si="6"/>
        <v>1636733.3092857641</v>
      </c>
      <c r="M89" s="15">
        <f t="shared" si="6"/>
        <v>113474.69806985192</v>
      </c>
      <c r="N89" s="15">
        <f t="shared" si="6"/>
        <v>17608.36149475144</v>
      </c>
      <c r="O89" s="15">
        <f t="shared" si="6"/>
        <v>26008.00323203219</v>
      </c>
      <c r="P89" s="15">
        <f t="shared" si="6"/>
        <v>32693.33260727969</v>
      </c>
      <c r="Q89" s="15">
        <f t="shared" si="6"/>
        <v>14487.732459429946</v>
      </c>
      <c r="R89" s="15">
        <f t="shared" si="6"/>
        <v>10680.245044428095</v>
      </c>
      <c r="S89" s="15">
        <f t="shared" si="6"/>
        <v>21492.852404835045</v>
      </c>
      <c r="T89" s="15">
        <f t="shared" si="6"/>
        <v>25633.27643076919</v>
      </c>
      <c r="U89" s="15">
        <f t="shared" si="6"/>
        <v>1567219.5968888025</v>
      </c>
      <c r="V89" s="15">
        <f t="shared" si="6"/>
        <v>110209.73284849912</v>
      </c>
      <c r="W89" s="15">
        <f t="shared" si="6"/>
        <v>1283.7217674884553</v>
      </c>
      <c r="X89" s="15">
        <f t="shared" si="6"/>
        <v>56283.29374940112</v>
      </c>
      <c r="Y89" s="15">
        <f t="shared" si="6"/>
        <v>191499.63360523197</v>
      </c>
      <c r="Z89" s="15">
        <f t="shared" si="6"/>
        <v>104516.00623250152</v>
      </c>
      <c r="AA89" s="15">
        <f t="shared" si="6"/>
        <v>51063.745349524586</v>
      </c>
      <c r="AB89" s="15">
        <f t="shared" si="6"/>
        <v>41708.27213654379</v>
      </c>
      <c r="AC89" s="15">
        <f t="shared" si="6"/>
        <v>136109.3027732089</v>
      </c>
      <c r="AD89" s="15">
        <f t="shared" si="6"/>
        <v>115284.7959398473</v>
      </c>
      <c r="AE89" s="15">
        <f t="shared" si="6"/>
        <v>2065.1789784396083</v>
      </c>
      <c r="AF89" s="15">
        <f t="shared" si="6"/>
        <v>2682.3598599702746</v>
      </c>
      <c r="AG89" s="15">
        <f t="shared" si="6"/>
        <v>34799.39813830847</v>
      </c>
      <c r="AH89" s="15">
        <f t="shared" si="6"/>
        <v>2177.6062201179416</v>
      </c>
      <c r="AI89" s="15">
        <f t="shared" si="6"/>
        <v>57605.37021167368</v>
      </c>
      <c r="AJ89" s="15">
        <f t="shared" si="6"/>
        <v>668803.3606193546</v>
      </c>
      <c r="AK89" s="15">
        <f t="shared" si="6"/>
        <v>87304.98558035691</v>
      </c>
      <c r="AL89" s="15">
        <f t="shared" si="6"/>
        <v>21574.355588053608</v>
      </c>
      <c r="AM89" s="15">
        <f t="shared" si="6"/>
        <v>6689.2211893858375</v>
      </c>
      <c r="AN89" s="15">
        <f t="shared" si="6"/>
        <v>2232.2695636096355</v>
      </c>
      <c r="AO89" s="15">
        <f t="shared" si="6"/>
        <v>5014133.147076771</v>
      </c>
      <c r="AP89" s="15">
        <f t="shared" si="6"/>
        <v>1710369.6924529946</v>
      </c>
      <c r="AQ89" s="15">
        <f t="shared" si="6"/>
        <v>472034.5505806772</v>
      </c>
      <c r="AR89" s="15">
        <f t="shared" si="6"/>
        <v>93559.24976045059</v>
      </c>
      <c r="AS89" s="15">
        <f t="shared" si="6"/>
        <v>282985.7166088642</v>
      </c>
      <c r="AT89" s="15">
        <f t="shared" si="6"/>
        <v>136718.9395987988</v>
      </c>
      <c r="AU89" s="15">
        <f t="shared" si="6"/>
        <v>1694.5259616303206</v>
      </c>
      <c r="AV89" s="15">
        <f t="shared" si="6"/>
        <v>219626.5175521662</v>
      </c>
      <c r="AW89" s="15">
        <f t="shared" si="6"/>
        <v>113274.8936132131</v>
      </c>
      <c r="AX89" s="15">
        <f t="shared" si="6"/>
        <v>9700.900348574156</v>
      </c>
      <c r="AY89" s="15">
        <f t="shared" si="6"/>
        <v>1436.4212042352142</v>
      </c>
      <c r="AZ89" s="15">
        <f t="shared" si="6"/>
        <v>10132.907925084703</v>
      </c>
      <c r="BA89" s="15">
        <f t="shared" si="6"/>
        <v>383783.19343667757</v>
      </c>
      <c r="BB89" s="15">
        <f t="shared" si="6"/>
        <v>20539.541478158077</v>
      </c>
      <c r="BC89" s="15">
        <f t="shared" si="6"/>
        <v>18463.321613294866</v>
      </c>
      <c r="BD89" s="15">
        <f t="shared" si="6"/>
        <v>212599.10657339808</v>
      </c>
      <c r="BE89" s="15">
        <f t="shared" si="6"/>
        <v>26916.416704675117</v>
      </c>
      <c r="BF89" s="15">
        <f t="shared" si="6"/>
        <v>155.10892412444196</v>
      </c>
      <c r="BG89" s="15">
        <f t="shared" si="6"/>
        <v>577225.0485673357</v>
      </c>
      <c r="BH89" s="15">
        <f t="shared" si="6"/>
        <v>17616.39374063852</v>
      </c>
      <c r="BI89" s="15">
        <f t="shared" si="6"/>
        <v>16695.636123287924</v>
      </c>
      <c r="BJ89" s="15">
        <f t="shared" si="6"/>
        <v>162295.41161666438</v>
      </c>
      <c r="BK89" s="15">
        <f t="shared" si="6"/>
        <v>8357.79733337459</v>
      </c>
      <c r="BL89" s="15">
        <f t="shared" si="6"/>
        <v>213539.0196003962</v>
      </c>
      <c r="BM89" s="15">
        <f t="shared" si="6"/>
        <v>313.2611816499048</v>
      </c>
      <c r="BN89" s="15">
        <f t="shared" si="6"/>
        <v>41.094096135452624</v>
      </c>
      <c r="BO89" s="15">
        <f t="shared" si="6"/>
        <v>18626.728181553906</v>
      </c>
      <c r="BP89" s="15">
        <f t="shared" si="6"/>
        <v>10507.412926589292</v>
      </c>
      <c r="BQ89" s="15">
        <f t="shared" si="6"/>
        <v>24906.75808599195</v>
      </c>
      <c r="BR89" s="15">
        <f aca="true" t="shared" si="7" ref="BR89:CF89">SUM(BR6:BR88)</f>
        <v>62383.50742182101</v>
      </c>
      <c r="BS89" s="15">
        <f t="shared" si="7"/>
        <v>2803.84437957056</v>
      </c>
      <c r="BT89" s="15">
        <f t="shared" si="7"/>
        <v>38707.87410402118</v>
      </c>
      <c r="BU89" s="15">
        <f t="shared" si="7"/>
        <v>1002099.9828494423</v>
      </c>
      <c r="BV89" s="15">
        <f t="shared" si="7"/>
        <v>244903.0731471549</v>
      </c>
      <c r="BW89" s="15">
        <f t="shared" si="7"/>
        <v>368313.8659489039</v>
      </c>
      <c r="BX89" s="15">
        <f t="shared" si="7"/>
        <v>89224.5960054786</v>
      </c>
      <c r="BY89" s="15">
        <f t="shared" si="7"/>
        <v>3351.6879419186685</v>
      </c>
      <c r="BZ89" s="15">
        <f t="shared" si="7"/>
        <v>1943.5924562362075</v>
      </c>
      <c r="CA89" s="15">
        <f t="shared" si="7"/>
        <v>72937.35075854164</v>
      </c>
      <c r="CB89" s="15">
        <f t="shared" si="7"/>
        <v>24435.72305174287</v>
      </c>
      <c r="CC89" s="15">
        <f t="shared" si="7"/>
        <v>68433.06936139047</v>
      </c>
      <c r="CD89" s="15">
        <f t="shared" si="7"/>
        <v>13576.678399473249</v>
      </c>
      <c r="CE89" s="15">
        <f t="shared" si="7"/>
        <v>12297.317234490649</v>
      </c>
      <c r="CF89" s="15">
        <f t="shared" si="7"/>
        <v>179699.44504423995</v>
      </c>
      <c r="CG89" s="15">
        <f aca="true" t="shared" si="8" ref="CG89:CN89">SUM(CG6:CG88)</f>
        <v>21335281.61432158</v>
      </c>
      <c r="CH89" s="15">
        <f t="shared" si="8"/>
        <v>19216017.48448468</v>
      </c>
      <c r="CI89" s="15">
        <f t="shared" si="8"/>
        <v>5274670.553711578</v>
      </c>
      <c r="CJ89" s="15">
        <f t="shared" si="8"/>
        <v>189000.0396147486</v>
      </c>
      <c r="CK89" s="15">
        <f t="shared" si="8"/>
        <v>10508934.202006573</v>
      </c>
      <c r="CL89" s="15">
        <f t="shared" si="8"/>
        <v>47037.37528983658</v>
      </c>
      <c r="CM89" s="15">
        <f t="shared" si="8"/>
        <v>0</v>
      </c>
      <c r="CN89" s="15">
        <f t="shared" si="8"/>
        <v>29388274.882525142</v>
      </c>
      <c r="CO89" s="15">
        <f>SUM(CO6:CO87)</f>
        <v>85959216.15195414</v>
      </c>
      <c r="CP89" s="15">
        <f>SUM(CP6:CP88)</f>
        <v>-12541889.832264133</v>
      </c>
      <c r="CQ89" s="15">
        <f>SUM(CQ6:CQ88)</f>
        <v>0.022386706026736647</v>
      </c>
      <c r="CR89" s="27">
        <f>SUM(CR6:CR87)</f>
        <v>73417326.34207672</v>
      </c>
      <c r="CS89" s="11"/>
      <c r="CT89" s="11"/>
    </row>
    <row r="90" spans="2:96" ht="15">
      <c r="B90" s="31" t="s">
        <v>87</v>
      </c>
      <c r="C90" s="21"/>
      <c r="D90" s="22">
        <v>103093.25701246649</v>
      </c>
      <c r="E90" s="22">
        <v>306.8992256258052</v>
      </c>
      <c r="F90" s="22">
        <v>1234.7354367589674</v>
      </c>
      <c r="G90" s="14"/>
      <c r="H90" s="14">
        <v>489413.9864610201</v>
      </c>
      <c r="I90" s="14">
        <v>7024.537742885001</v>
      </c>
      <c r="J90" s="14">
        <v>479.1099525995602</v>
      </c>
      <c r="K90" s="14">
        <v>6041.448913356789</v>
      </c>
      <c r="L90" s="14">
        <v>71468.01444248727</v>
      </c>
      <c r="M90" s="14">
        <v>9346.045783471372</v>
      </c>
      <c r="N90" s="14">
        <v>705.8309658871045</v>
      </c>
      <c r="O90" s="14">
        <v>3568.0188579504875</v>
      </c>
      <c r="P90" s="14">
        <v>797.0787146230434</v>
      </c>
      <c r="Q90" s="14">
        <v>742.7016195968707</v>
      </c>
      <c r="R90" s="14">
        <v>491.48215265052005</v>
      </c>
      <c r="S90" s="14">
        <v>862.3176682816251</v>
      </c>
      <c r="T90" s="14">
        <v>2695.8699193711136</v>
      </c>
      <c r="U90" s="14">
        <v>124294.47223181039</v>
      </c>
      <c r="V90" s="14">
        <v>10686.590813653533</v>
      </c>
      <c r="W90" s="14">
        <v>78.66372275481919</v>
      </c>
      <c r="X90" s="14">
        <v>3127.9200001858285</v>
      </c>
      <c r="Y90" s="14">
        <v>12757.12002294539</v>
      </c>
      <c r="Z90" s="14">
        <v>12346.543171843998</v>
      </c>
      <c r="AA90" s="14">
        <v>5163.699416069293</v>
      </c>
      <c r="AB90" s="14">
        <v>4181.191796327908</v>
      </c>
      <c r="AC90" s="14">
        <v>4825.946843013547</v>
      </c>
      <c r="AD90" s="14">
        <v>5613.926547471363</v>
      </c>
      <c r="AE90" s="14">
        <v>235.90980602751074</v>
      </c>
      <c r="AF90" s="14">
        <v>1029.5984274444334</v>
      </c>
      <c r="AG90" s="14">
        <v>1476.2771082828658</v>
      </c>
      <c r="AH90" s="14">
        <v>366.441954835973</v>
      </c>
      <c r="AI90" s="14">
        <v>4922.130567457598</v>
      </c>
      <c r="AJ90" s="14">
        <v>134406.27890004276</v>
      </c>
      <c r="AK90" s="14">
        <v>21618.0558090702</v>
      </c>
      <c r="AL90" s="14">
        <v>11208.5843311302</v>
      </c>
      <c r="AM90" s="14">
        <v>17332.3264233258</v>
      </c>
      <c r="AN90" s="14">
        <v>1706.218583495879</v>
      </c>
      <c r="AO90" s="14">
        <v>468185.0281944401</v>
      </c>
      <c r="AP90" s="14">
        <v>979041.4247967389</v>
      </c>
      <c r="AQ90" s="14">
        <v>207753.9792559705</v>
      </c>
      <c r="AR90" s="14">
        <v>4562.302571316566</v>
      </c>
      <c r="AS90" s="14">
        <v>26722.59955289471</v>
      </c>
      <c r="AT90" s="14">
        <v>21701.50180621767</v>
      </c>
      <c r="AU90" s="14">
        <v>262.1070729881896</v>
      </c>
      <c r="AV90" s="14">
        <v>11161.533449122158</v>
      </c>
      <c r="AW90" s="14">
        <v>68279.66655087785</v>
      </c>
      <c r="AX90" s="14">
        <v>1295.9749342674506</v>
      </c>
      <c r="AY90" s="14">
        <v>274.55443487069783</v>
      </c>
      <c r="AZ90" s="14">
        <v>4530.234206628746</v>
      </c>
      <c r="BA90" s="14">
        <v>144325.24535873</v>
      </c>
      <c r="BB90" s="14">
        <v>2672.303067459873</v>
      </c>
      <c r="BC90" s="14">
        <v>5247.403633884282</v>
      </c>
      <c r="BD90" s="14">
        <v>201059.05565446368</v>
      </c>
      <c r="BE90" s="14">
        <v>59888.40486802961</v>
      </c>
      <c r="BF90" s="14">
        <v>82.33947750675506</v>
      </c>
      <c r="BG90" s="14">
        <v>20577.788309857846</v>
      </c>
      <c r="BH90" s="14">
        <v>10798.363824884349</v>
      </c>
      <c r="BI90" s="14">
        <v>21815.041980612852</v>
      </c>
      <c r="BJ90" s="14">
        <v>68565.2544332282</v>
      </c>
      <c r="BK90" s="14">
        <v>54287.844915152724</v>
      </c>
      <c r="BL90" s="14">
        <v>89611.0831549962</v>
      </c>
      <c r="BM90" s="14">
        <v>6824.32662282445</v>
      </c>
      <c r="BN90" s="14">
        <v>6992.778348509383</v>
      </c>
      <c r="BO90" s="14">
        <v>39078.78148029275</v>
      </c>
      <c r="BP90" s="14">
        <v>49707.106311328906</v>
      </c>
      <c r="BQ90" s="14">
        <v>40051.7198475455</v>
      </c>
      <c r="BR90" s="14">
        <v>9973.203585876427</v>
      </c>
      <c r="BS90" s="14">
        <v>1390.7460424987783</v>
      </c>
      <c r="BT90" s="14">
        <v>25067.702313740225</v>
      </c>
      <c r="BU90" s="14">
        <v>896279.456655861</v>
      </c>
      <c r="BV90" s="14">
        <v>1147475.66811984</v>
      </c>
      <c r="BW90" s="14">
        <v>221072.77560947635</v>
      </c>
      <c r="BX90" s="14">
        <v>16431.221441209746</v>
      </c>
      <c r="BY90" s="14">
        <v>91752.59932145821</v>
      </c>
      <c r="BZ90" s="14">
        <v>1839.055952493341</v>
      </c>
      <c r="CA90" s="14">
        <v>60635.579644681624</v>
      </c>
      <c r="CB90" s="14">
        <v>7359.8941824999865</v>
      </c>
      <c r="CC90" s="14">
        <v>56892.91118969703</v>
      </c>
      <c r="CD90" s="14">
        <v>4016.1249900312955</v>
      </c>
      <c r="CE90" s="14">
        <v>3836.6450016603226</v>
      </c>
      <c r="CF90" s="14">
        <v>58071.75767475767</v>
      </c>
      <c r="CG90" s="15">
        <f>SUM(D90:CF90)</f>
        <v>6293100.321187644</v>
      </c>
      <c r="CH90" s="14"/>
      <c r="CI90" s="14"/>
      <c r="CJ90" s="14"/>
      <c r="CK90" s="23"/>
      <c r="CL90" s="14"/>
      <c r="CM90" s="23"/>
      <c r="CN90" s="23"/>
      <c r="CO90" s="14"/>
      <c r="CP90" s="14"/>
      <c r="CQ90" s="14"/>
      <c r="CR90" s="32"/>
    </row>
    <row r="91" spans="2:96" ht="15">
      <c r="B91" s="29" t="s">
        <v>79</v>
      </c>
      <c r="C91" s="19"/>
      <c r="D91" s="22">
        <v>20455.2346023413</v>
      </c>
      <c r="E91" s="22">
        <v>61.39999999999998</v>
      </c>
      <c r="F91" s="22">
        <v>248.42322032517092</v>
      </c>
      <c r="G91" s="14">
        <v>0</v>
      </c>
      <c r="H91" s="14">
        <v>176119.27579917002</v>
      </c>
      <c r="I91" s="14">
        <v>2570.235723295731</v>
      </c>
      <c r="J91" s="14">
        <v>189.45458441046534</v>
      </c>
      <c r="K91" s="14">
        <v>2071.0217804973204</v>
      </c>
      <c r="L91" s="14">
        <v>20096.163195725614</v>
      </c>
      <c r="M91" s="14">
        <v>2628.017609588683</v>
      </c>
      <c r="N91" s="14">
        <v>198.47283554129206</v>
      </c>
      <c r="O91" s="14">
        <v>1003.292366341863</v>
      </c>
      <c r="P91" s="14">
        <v>224.1308192564438</v>
      </c>
      <c r="Q91" s="14">
        <v>208.84050647627458</v>
      </c>
      <c r="R91" s="14">
        <v>138.20002404100958</v>
      </c>
      <c r="S91" s="14">
        <v>242.47538154706544</v>
      </c>
      <c r="T91" s="14">
        <v>758.0525267485077</v>
      </c>
      <c r="U91" s="14">
        <v>34950.402487585874</v>
      </c>
      <c r="V91" s="14">
        <v>3004.9658963171464</v>
      </c>
      <c r="W91" s="14">
        <v>22.11947741590047</v>
      </c>
      <c r="X91" s="14">
        <v>879.5408274599508</v>
      </c>
      <c r="Y91" s="14">
        <v>3587.178668354911</v>
      </c>
      <c r="Z91" s="14">
        <v>3471.7284319894784</v>
      </c>
      <c r="AA91" s="14">
        <v>1451.9822939506864</v>
      </c>
      <c r="AB91" s="14">
        <v>1175.7106614275701</v>
      </c>
      <c r="AC91" s="14">
        <v>1357.0095396716354</v>
      </c>
      <c r="AD91" s="14">
        <v>1578.5818053431678</v>
      </c>
      <c r="AE91" s="14">
        <v>66.33555397421489</v>
      </c>
      <c r="AF91" s="14">
        <v>289.51311183538616</v>
      </c>
      <c r="AG91" s="14">
        <v>415.1148332764761</v>
      </c>
      <c r="AH91" s="14">
        <v>103.03993073778288</v>
      </c>
      <c r="AI91" s="14">
        <v>1384.0554719783036</v>
      </c>
      <c r="AJ91" s="14">
        <v>34193.72356464321</v>
      </c>
      <c r="AK91" s="14">
        <v>4046.036195570656</v>
      </c>
      <c r="AL91" s="14">
        <v>2098.699886273606</v>
      </c>
      <c r="AM91" s="14">
        <v>3244.289780071272</v>
      </c>
      <c r="AN91" s="14">
        <v>319.18828984547633</v>
      </c>
      <c r="AO91" s="14">
        <v>105718.27180555991</v>
      </c>
      <c r="AP91" s="14">
        <v>184861.975203261</v>
      </c>
      <c r="AQ91" s="14">
        <v>114717.85661639605</v>
      </c>
      <c r="AR91" s="14">
        <v>1499.2406027528202</v>
      </c>
      <c r="AS91" s="14">
        <v>14755.71902355389</v>
      </c>
      <c r="AT91" s="14">
        <v>11983.162880836098</v>
      </c>
      <c r="AU91" s="14">
        <v>144.7306170735513</v>
      </c>
      <c r="AV91" s="14">
        <v>2476.7162999999996</v>
      </c>
      <c r="AW91" s="14">
        <v>14626.366</v>
      </c>
      <c r="AX91" s="14">
        <v>324.0797935088475</v>
      </c>
      <c r="AY91" s="14">
        <v>68.65684065882694</v>
      </c>
      <c r="AZ91" s="14">
        <v>1132.8593843991566</v>
      </c>
      <c r="BA91" s="14">
        <v>36123.40397122684</v>
      </c>
      <c r="BB91" s="14">
        <v>668.2532226481555</v>
      </c>
      <c r="BC91" s="14">
        <v>1312.1993652508756</v>
      </c>
      <c r="BD91" s="14">
        <v>42501.573821230195</v>
      </c>
      <c r="BE91" s="14">
        <v>12659.720559459283</v>
      </c>
      <c r="BF91" s="14">
        <v>17.405619310523107</v>
      </c>
      <c r="BG91" s="14">
        <v>6326.911690142154</v>
      </c>
      <c r="BH91" s="14">
        <v>2937.058220076614</v>
      </c>
      <c r="BI91" s="14">
        <v>5933.49598231023</v>
      </c>
      <c r="BJ91" s="14">
        <v>18649.134944007517</v>
      </c>
      <c r="BK91" s="14">
        <v>14765.807463428508</v>
      </c>
      <c r="BL91" s="14">
        <v>24373.41181113329</v>
      </c>
      <c r="BM91" s="14">
        <v>1856.1557036877202</v>
      </c>
      <c r="BN91" s="14">
        <v>1901.9730639501047</v>
      </c>
      <c r="BO91" s="14">
        <v>6191.396624276518</v>
      </c>
      <c r="BP91" s="14">
        <v>7852.477761126886</v>
      </c>
      <c r="BQ91" s="14">
        <v>6326.686056007723</v>
      </c>
      <c r="BR91" s="14">
        <v>1558.6929019430834</v>
      </c>
      <c r="BS91" s="14">
        <v>217.35681415480008</v>
      </c>
      <c r="BT91" s="14">
        <v>3984.885221292813</v>
      </c>
      <c r="BU91" s="14">
        <v>183129.8433441386</v>
      </c>
      <c r="BV91" s="14">
        <v>205460.6318801587</v>
      </c>
      <c r="BW91" s="14">
        <v>42611.119428198304</v>
      </c>
      <c r="BX91" s="14">
        <v>3167.0690217386905</v>
      </c>
      <c r="BY91" s="14">
        <v>17685.040397921766</v>
      </c>
      <c r="BZ91" s="14">
        <v>438.02546051892057</v>
      </c>
      <c r="CA91" s="14">
        <v>14442.153139323545</v>
      </c>
      <c r="CB91" s="14">
        <v>1752.976049635311</v>
      </c>
      <c r="CC91" s="14">
        <v>13550.726170317172</v>
      </c>
      <c r="CD91" s="14">
        <v>754.4988379450674</v>
      </c>
      <c r="CE91" s="14">
        <v>720.7804046302622</v>
      </c>
      <c r="CF91" s="14">
        <v>10909.788363606378</v>
      </c>
      <c r="CG91" s="15">
        <f>SUM(D91:CF91)</f>
        <v>1467942.1960658266</v>
      </c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32"/>
    </row>
    <row r="92" spans="2:96" ht="15">
      <c r="B92" s="29" t="s">
        <v>80</v>
      </c>
      <c r="C92" s="19"/>
      <c r="D92" s="22">
        <f>D95-D90-D91-D93-D94</f>
        <v>2230418.196885336</v>
      </c>
      <c r="E92" s="22">
        <f aca="true" t="shared" si="9" ref="E92:BP92">E95-E90-E91-E93-E94</f>
        <v>6903.629103158602</v>
      </c>
      <c r="F92" s="22">
        <f t="shared" si="9"/>
        <v>111875.97962687707</v>
      </c>
      <c r="G92" s="22">
        <f t="shared" si="9"/>
        <v>0</v>
      </c>
      <c r="H92" s="22">
        <f t="shared" si="9"/>
        <v>23454571.012788612</v>
      </c>
      <c r="I92" s="22">
        <f t="shared" si="9"/>
        <v>29597.208189809102</v>
      </c>
      <c r="J92" s="22">
        <f t="shared" si="9"/>
        <v>23222.62681428728</v>
      </c>
      <c r="K92" s="22">
        <f t="shared" si="9"/>
        <v>282440.52835779893</v>
      </c>
      <c r="L92" s="22">
        <f t="shared" si="9"/>
        <v>357456.4302600196</v>
      </c>
      <c r="M92" s="22">
        <f t="shared" si="9"/>
        <v>42839.19607046887</v>
      </c>
      <c r="N92" s="22">
        <f t="shared" si="9"/>
        <v>3513.2172316959245</v>
      </c>
      <c r="O92" s="22">
        <f t="shared" si="9"/>
        <v>17759.528754895455</v>
      </c>
      <c r="P92" s="22">
        <f t="shared" si="9"/>
        <v>3967.395609672943</v>
      </c>
      <c r="Q92" s="22">
        <f t="shared" si="9"/>
        <v>3696.737964303966</v>
      </c>
      <c r="R92" s="22">
        <f t="shared" si="9"/>
        <v>2546.3131418337175</v>
      </c>
      <c r="S92" s="22">
        <f t="shared" si="9"/>
        <v>4372.117288443556</v>
      </c>
      <c r="T92" s="22">
        <f t="shared" si="9"/>
        <v>13418.477104134567</v>
      </c>
      <c r="U92" s="22">
        <f t="shared" si="9"/>
        <v>618952.6427898598</v>
      </c>
      <c r="V92" s="22">
        <f t="shared" si="9"/>
        <v>53191.651838941914</v>
      </c>
      <c r="W92" s="22">
        <f t="shared" si="9"/>
        <v>391.54239421083264</v>
      </c>
      <c r="X92" s="22">
        <f t="shared" si="9"/>
        <v>15539.741502731613</v>
      </c>
      <c r="Y92" s="22">
        <f t="shared" si="9"/>
        <v>62667.545527909606</v>
      </c>
      <c r="Z92" s="22">
        <f t="shared" si="9"/>
        <v>61563.93205961705</v>
      </c>
      <c r="AA92" s="22">
        <f t="shared" si="9"/>
        <v>30321.90122649623</v>
      </c>
      <c r="AB92" s="22">
        <f t="shared" si="9"/>
        <v>20811.548058709526</v>
      </c>
      <c r="AC92" s="22">
        <f t="shared" si="9"/>
        <v>23920.764782988546</v>
      </c>
      <c r="AD92" s="22">
        <f t="shared" si="9"/>
        <v>27942.870796640884</v>
      </c>
      <c r="AE92" s="22">
        <f t="shared" si="9"/>
        <v>1144.222208599525</v>
      </c>
      <c r="AF92" s="22">
        <f t="shared" si="9"/>
        <v>5124.743900232009</v>
      </c>
      <c r="AG92" s="22">
        <f t="shared" si="9"/>
        <v>7348.051341243012</v>
      </c>
      <c r="AH92" s="22">
        <f t="shared" si="9"/>
        <v>1824.0355007102662</v>
      </c>
      <c r="AI92" s="22">
        <f t="shared" si="9"/>
        <v>24599.51158563244</v>
      </c>
      <c r="AJ92" s="22">
        <f t="shared" si="9"/>
        <v>589584.499293265</v>
      </c>
      <c r="AK92" s="22">
        <f t="shared" si="9"/>
        <v>23.399595205263495</v>
      </c>
      <c r="AL92" s="22">
        <f t="shared" si="9"/>
        <v>21.112686435587534</v>
      </c>
      <c r="AM92" s="22">
        <f t="shared" si="9"/>
        <v>6.720054046227233</v>
      </c>
      <c r="AN92" s="22">
        <f t="shared" si="9"/>
        <v>0.16922690224706116</v>
      </c>
      <c r="AO92" s="22">
        <f t="shared" si="9"/>
        <v>3310688.8000000003</v>
      </c>
      <c r="AP92" s="22">
        <f t="shared" si="9"/>
        <v>1972990.2000000002</v>
      </c>
      <c r="AQ92" s="22">
        <f t="shared" si="9"/>
        <v>1460950.0917316633</v>
      </c>
      <c r="AR92" s="22">
        <f t="shared" si="9"/>
        <v>9662.12261100063</v>
      </c>
      <c r="AS92" s="22">
        <f t="shared" si="9"/>
        <v>187944.7252393765</v>
      </c>
      <c r="AT92" s="22">
        <f t="shared" si="9"/>
        <v>152630.36490966717</v>
      </c>
      <c r="AU92" s="22">
        <f t="shared" si="9"/>
        <v>1843.444973179125</v>
      </c>
      <c r="AV92" s="22">
        <f t="shared" si="9"/>
        <v>141261.96379817388</v>
      </c>
      <c r="AW92" s="22">
        <f t="shared" si="9"/>
        <v>474084.8539018261</v>
      </c>
      <c r="AX92" s="22">
        <f t="shared" si="9"/>
        <v>4044.357797924409</v>
      </c>
      <c r="AY92" s="22">
        <f t="shared" si="9"/>
        <v>856.6827083848532</v>
      </c>
      <c r="AZ92" s="22">
        <f t="shared" si="9"/>
        <v>14137.183160057324</v>
      </c>
      <c r="BA92" s="22">
        <f t="shared" si="9"/>
        <v>450891.32091652445</v>
      </c>
      <c r="BB92" s="22">
        <f t="shared" si="9"/>
        <v>8339.268170414765</v>
      </c>
      <c r="BC92" s="22">
        <f t="shared" si="9"/>
        <v>16375.203334614664</v>
      </c>
      <c r="BD92" s="22">
        <f t="shared" si="9"/>
        <v>247269.89957480523</v>
      </c>
      <c r="BE92" s="22">
        <f t="shared" si="9"/>
        <v>73644.34815171207</v>
      </c>
      <c r="BF92" s="22">
        <f t="shared" si="9"/>
        <v>101.25227348265227</v>
      </c>
      <c r="BG92" s="22">
        <f t="shared" si="9"/>
        <v>755902.8715193016</v>
      </c>
      <c r="BH92" s="22">
        <f t="shared" si="9"/>
        <v>9596.098467948112</v>
      </c>
      <c r="BI92" s="22">
        <f t="shared" si="9"/>
        <v>19386.204643889643</v>
      </c>
      <c r="BJ92" s="22">
        <f t="shared" si="9"/>
        <v>60931.35438768386</v>
      </c>
      <c r="BK92" s="22">
        <f t="shared" si="9"/>
        <v>48243.559289787256</v>
      </c>
      <c r="BL92" s="22">
        <f t="shared" si="9"/>
        <v>79673.9113434364</v>
      </c>
      <c r="BM92" s="22">
        <f t="shared" si="9"/>
        <v>6064.521561975116</v>
      </c>
      <c r="BN92" s="22">
        <f t="shared" si="9"/>
        <v>6214.118254268763</v>
      </c>
      <c r="BO92" s="22">
        <f t="shared" si="9"/>
        <v>15549.890881843876</v>
      </c>
      <c r="BP92" s="22">
        <f t="shared" si="9"/>
        <v>15870.197463008712</v>
      </c>
      <c r="BQ92" s="22">
        <f aca="true" t="shared" si="10" ref="BQ92:CG92">BQ95-BQ90-BQ91-BQ93-BQ94</f>
        <v>19984.607609782688</v>
      </c>
      <c r="BR92" s="22">
        <f t="shared" si="10"/>
        <v>737.9096695267485</v>
      </c>
      <c r="BS92" s="22">
        <f t="shared" si="10"/>
        <v>1998.1602652246752</v>
      </c>
      <c r="BT92" s="22">
        <f t="shared" si="10"/>
        <v>17007.106460044874</v>
      </c>
      <c r="BU92" s="22">
        <f t="shared" si="10"/>
        <v>4.220055416226387E-10</v>
      </c>
      <c r="BV92" s="22">
        <f t="shared" si="10"/>
        <v>172455.40000000113</v>
      </c>
      <c r="BW92" s="22">
        <f t="shared" si="10"/>
        <v>147666.1447310239</v>
      </c>
      <c r="BX92" s="22">
        <f t="shared" si="10"/>
        <v>10938.6106951166</v>
      </c>
      <c r="BY92" s="22">
        <f t="shared" si="10"/>
        <v>61571.64069442188</v>
      </c>
      <c r="BZ92" s="22">
        <f t="shared" si="10"/>
        <v>1821.7923026883475</v>
      </c>
      <c r="CA92" s="22">
        <f t="shared" si="10"/>
        <v>57509.067547897066</v>
      </c>
      <c r="CB92" s="22">
        <f t="shared" si="10"/>
        <v>7002.3612320532575</v>
      </c>
      <c r="CC92" s="22">
        <f t="shared" si="10"/>
        <v>53938.36333292879</v>
      </c>
      <c r="CD92" s="22">
        <f t="shared" si="10"/>
        <v>21093.979505861087</v>
      </c>
      <c r="CE92" s="22">
        <f t="shared" si="10"/>
        <v>20274.906467588513</v>
      </c>
      <c r="CF92" s="22">
        <f t="shared" si="10"/>
        <v>308563.9432110882</v>
      </c>
      <c r="CG92" s="24">
        <f t="shared" si="10"/>
        <v>38581292.006352924</v>
      </c>
      <c r="CH92" s="14"/>
      <c r="CI92" s="14"/>
      <c r="CJ92" s="14"/>
      <c r="CK92" s="14"/>
      <c r="CL92" s="14"/>
      <c r="CM92" s="18"/>
      <c r="CN92" s="14"/>
      <c r="CO92" s="21"/>
      <c r="CP92" s="14"/>
      <c r="CQ92" s="23"/>
      <c r="CR92" s="33"/>
    </row>
    <row r="93" spans="2:96" ht="15">
      <c r="B93" s="29" t="s">
        <v>81</v>
      </c>
      <c r="C93" s="19"/>
      <c r="D93" s="22">
        <v>19360.5892729306</v>
      </c>
      <c r="E93" s="22">
        <v>57.838335540003776</v>
      </c>
      <c r="F93" s="22">
        <v>243.4132898101401</v>
      </c>
      <c r="G93" s="14">
        <v>0</v>
      </c>
      <c r="H93" s="14">
        <v>98712.12756260384</v>
      </c>
      <c r="I93" s="14">
        <v>4.7021558568135715</v>
      </c>
      <c r="J93" s="14">
        <v>97.62169735788633</v>
      </c>
      <c r="K93" s="14">
        <v>1187.0183264283855</v>
      </c>
      <c r="L93" s="14">
        <v>6874.91878665919</v>
      </c>
      <c r="M93" s="14">
        <v>901.8088984448405</v>
      </c>
      <c r="N93" s="14">
        <v>68.10630512431378</v>
      </c>
      <c r="O93" s="14">
        <v>344.28155291184737</v>
      </c>
      <c r="P93" s="14">
        <v>76.9108876910562</v>
      </c>
      <c r="Q93" s="14">
        <v>71.66398977269728</v>
      </c>
      <c r="R93" s="14">
        <v>47.42358308054847</v>
      </c>
      <c r="S93" s="14">
        <v>83.20585673974058</v>
      </c>
      <c r="T93" s="14">
        <v>260.12706749609424</v>
      </c>
      <c r="U93" s="14">
        <v>12205.1925306641</v>
      </c>
      <c r="V93" s="14">
        <v>1031.1593708256055</v>
      </c>
      <c r="W93" s="14">
        <v>7.590337861446355</v>
      </c>
      <c r="X93" s="14">
        <v>301.8159931101312</v>
      </c>
      <c r="Y93" s="14">
        <v>1230.946714980453</v>
      </c>
      <c r="Z93" s="14">
        <v>1181.3297618435968</v>
      </c>
      <c r="AA93" s="14">
        <v>498.2502964559738</v>
      </c>
      <c r="AB93" s="14">
        <v>403.4471963214114</v>
      </c>
      <c r="AC93" s="14">
        <v>465.6602275743317</v>
      </c>
      <c r="AD93" s="14">
        <v>541.6931430700714</v>
      </c>
      <c r="AE93" s="14">
        <v>22.763162864261727</v>
      </c>
      <c r="AF93" s="14">
        <v>99.34693721876185</v>
      </c>
      <c r="AG93" s="14">
        <v>142.44739044338576</v>
      </c>
      <c r="AH93" s="14">
        <v>35.35833477501549</v>
      </c>
      <c r="AI93" s="14">
        <v>474.9410871590997</v>
      </c>
      <c r="AJ93" s="14">
        <v>5809.698242048879</v>
      </c>
      <c r="AK93" s="14">
        <v>346.165163844831</v>
      </c>
      <c r="AL93" s="14">
        <v>182.1511854568204</v>
      </c>
      <c r="AM93" s="14">
        <v>276.579673811631</v>
      </c>
      <c r="AN93" s="14">
        <v>27.703115514301302</v>
      </c>
      <c r="AO93" s="14">
        <v>36001.6</v>
      </c>
      <c r="AP93" s="14">
        <v>20206.2</v>
      </c>
      <c r="AQ93" s="14">
        <v>13558.25018006186</v>
      </c>
      <c r="AR93" s="14">
        <v>130.96686103832832</v>
      </c>
      <c r="AS93" s="14">
        <v>1743.9458512289525</v>
      </c>
      <c r="AT93" s="14">
        <v>1416.2635624381558</v>
      </c>
      <c r="AU93" s="14">
        <v>17.105392071259114</v>
      </c>
      <c r="AV93" s="14">
        <v>794.332520024024</v>
      </c>
      <c r="AW93" s="14">
        <v>2217.26747997598</v>
      </c>
      <c r="AX93" s="14">
        <v>47.32171145407</v>
      </c>
      <c r="AY93" s="14">
        <v>10.025182896558379</v>
      </c>
      <c r="AZ93" s="14">
        <v>165.41865917076595</v>
      </c>
      <c r="BA93" s="14">
        <v>5264.69263343176</v>
      </c>
      <c r="BB93" s="14">
        <v>97.57746954237395</v>
      </c>
      <c r="BC93" s="14">
        <v>191.60565075749008</v>
      </c>
      <c r="BD93" s="14">
        <v>2536.444000915408</v>
      </c>
      <c r="BE93" s="14">
        <v>755.5172521697579</v>
      </c>
      <c r="BF93" s="14">
        <v>1.038746914834032</v>
      </c>
      <c r="BG93" s="14">
        <v>5822.322411818633</v>
      </c>
      <c r="BH93" s="14">
        <v>139.59632955659666</v>
      </c>
      <c r="BI93" s="14">
        <v>282.0149273539817</v>
      </c>
      <c r="BJ93" s="14">
        <v>876.380382177513</v>
      </c>
      <c r="BK93" s="14">
        <v>701.8085343845354</v>
      </c>
      <c r="BL93" s="14">
        <v>1128.46664891631</v>
      </c>
      <c r="BM93" s="14">
        <v>88.22178653087391</v>
      </c>
      <c r="BN93" s="14">
        <v>90.39945372142566</v>
      </c>
      <c r="BO93" s="14">
        <v>399.8108244826855</v>
      </c>
      <c r="BP93" s="14">
        <v>507.0755111371908</v>
      </c>
      <c r="BQ93" s="14">
        <v>408.5471698546101</v>
      </c>
      <c r="BR93" s="14">
        <v>100.65206959516352</v>
      </c>
      <c r="BS93" s="14">
        <v>14.035390310536144</v>
      </c>
      <c r="BT93" s="14">
        <v>257.3248561636315</v>
      </c>
      <c r="BU93" s="14">
        <v>8891.8</v>
      </c>
      <c r="BV93" s="14">
        <v>8018.8</v>
      </c>
      <c r="BW93" s="14">
        <v>3556.8382104989732</v>
      </c>
      <c r="BX93" s="14">
        <v>265.1036473638273</v>
      </c>
      <c r="BY93" s="14">
        <v>1480.3493959509042</v>
      </c>
      <c r="BZ93" s="14">
        <v>33.90012564444388</v>
      </c>
      <c r="CA93" s="14">
        <v>1117.7222561888498</v>
      </c>
      <c r="CB93" s="14">
        <v>135.66816016570576</v>
      </c>
      <c r="CC93" s="14">
        <v>1048.7320056761025</v>
      </c>
      <c r="CD93" s="14">
        <v>171.9527364517578</v>
      </c>
      <c r="CE93" s="14">
        <v>164.26819595181732</v>
      </c>
      <c r="CF93" s="14">
        <v>2476.4106086608263</v>
      </c>
      <c r="CG93" s="15">
        <f>SUM(D93:CF93)</f>
        <v>277009.7722269406</v>
      </c>
      <c r="CH93" s="14"/>
      <c r="CI93" s="14"/>
      <c r="CJ93" s="23"/>
      <c r="CK93" s="23"/>
      <c r="CL93" s="23"/>
      <c r="CM93" s="18"/>
      <c r="CN93" s="23"/>
      <c r="CO93" s="19"/>
      <c r="CP93" s="14"/>
      <c r="CQ93" s="14"/>
      <c r="CR93" s="32"/>
    </row>
    <row r="94" spans="2:96" ht="15">
      <c r="B94" s="29" t="s">
        <v>82</v>
      </c>
      <c r="C94" s="19"/>
      <c r="D94" s="22">
        <v>147993.30284654538</v>
      </c>
      <c r="E94" s="22">
        <v>438.4859698610821</v>
      </c>
      <c r="F94" s="22">
        <v>770.387042199646</v>
      </c>
      <c r="G94" s="14">
        <v>0</v>
      </c>
      <c r="H94" s="14">
        <v>397789.21436071896</v>
      </c>
      <c r="I94" s="14">
        <v>3292.637927696824</v>
      </c>
      <c r="J94" s="14">
        <v>396.65507614997597</v>
      </c>
      <c r="K94" s="14">
        <v>4823.075785445066</v>
      </c>
      <c r="L94" s="14">
        <v>70306.61557700028</v>
      </c>
      <c r="M94" s="14">
        <v>9493.513599083934</v>
      </c>
      <c r="N94" s="14">
        <v>716.9680128417809</v>
      </c>
      <c r="O94" s="14">
        <v>3624.317313921774</v>
      </c>
      <c r="P94" s="14">
        <v>809.6555262115984</v>
      </c>
      <c r="Q94" s="14">
        <v>754.4204350222733</v>
      </c>
      <c r="R94" s="14">
        <v>499.2370685949839</v>
      </c>
      <c r="S94" s="14">
        <v>875.9238613018325</v>
      </c>
      <c r="T94" s="14">
        <v>2738.407058327607</v>
      </c>
      <c r="U94" s="14">
        <v>126217.03442843664</v>
      </c>
      <c r="V94" s="14">
        <v>10855.210595767358</v>
      </c>
      <c r="W94" s="14">
        <v>79.90492867562912</v>
      </c>
      <c r="X94" s="14">
        <v>3177.274298305575</v>
      </c>
      <c r="Y94" s="14">
        <v>12958.409923174435</v>
      </c>
      <c r="Z94" s="14">
        <v>12541.354731095935</v>
      </c>
      <c r="AA94" s="14">
        <v>5245.175528107422</v>
      </c>
      <c r="AB94" s="14">
        <v>4247.165282350423</v>
      </c>
      <c r="AC94" s="14">
        <v>4902.093681547138</v>
      </c>
      <c r="AD94" s="14">
        <v>5702.50662766197</v>
      </c>
      <c r="AE94" s="14">
        <v>239.63214000515774</v>
      </c>
      <c r="AF94" s="14">
        <v>1045.8440819780196</v>
      </c>
      <c r="AG94" s="14">
        <v>1499.57074127387</v>
      </c>
      <c r="AH94" s="14">
        <v>372.22390753344695</v>
      </c>
      <c r="AI94" s="14">
        <v>4999.795053568555</v>
      </c>
      <c r="AJ94" s="14">
        <v>123017.9</v>
      </c>
      <c r="AK94" s="14">
        <v>1667.1432363090487</v>
      </c>
      <c r="AL94" s="14">
        <v>868.0519107037869</v>
      </c>
      <c r="AM94" s="14">
        <v>1341.8840687450675</v>
      </c>
      <c r="AN94" s="14">
        <v>132.02078424209637</v>
      </c>
      <c r="AO94" s="14">
        <v>220409.5</v>
      </c>
      <c r="AP94" s="14">
        <v>126560.5</v>
      </c>
      <c r="AQ94" s="14">
        <v>341555.014764788</v>
      </c>
      <c r="AR94" s="14">
        <v>3200.970509444389</v>
      </c>
      <c r="AS94" s="14">
        <v>43935.487394864</v>
      </c>
      <c r="AT94" s="14">
        <v>35680.13872188611</v>
      </c>
      <c r="AU94" s="14">
        <v>430.9386883780872</v>
      </c>
      <c r="AV94" s="14">
        <v>30858.710334977925</v>
      </c>
      <c r="AW94" s="14">
        <v>11443.28966502207</v>
      </c>
      <c r="AX94" s="14">
        <v>1067.1657628452224</v>
      </c>
      <c r="AY94" s="14">
        <v>226.08083318906364</v>
      </c>
      <c r="AZ94" s="14">
        <v>3730.4045897440074</v>
      </c>
      <c r="BA94" s="14">
        <v>118961.137120087</v>
      </c>
      <c r="BB94" s="14">
        <v>2200.49806993483</v>
      </c>
      <c r="BC94" s="14">
        <v>4320.9551001665195</v>
      </c>
      <c r="BD94" s="14">
        <v>57294.826948585505</v>
      </c>
      <c r="BE94" s="14">
        <v>17066.109168629257</v>
      </c>
      <c r="BF94" s="14">
        <v>23.46388278523552</v>
      </c>
      <c r="BG94" s="14">
        <v>27573.4390502298</v>
      </c>
      <c r="BH94" s="14">
        <v>1453.3852483740736</v>
      </c>
      <c r="BI94" s="14">
        <v>2936.1540990330013</v>
      </c>
      <c r="BJ94" s="14">
        <v>9228.410059181924</v>
      </c>
      <c r="BK94" s="14">
        <v>7306.769270347998</v>
      </c>
      <c r="BL94" s="14">
        <v>12021.09487439379</v>
      </c>
      <c r="BM94" s="14">
        <v>918.5072668919582</v>
      </c>
      <c r="BN94" s="14">
        <v>941.1797066378251</v>
      </c>
      <c r="BO94" s="14">
        <v>3421.56121148707</v>
      </c>
      <c r="BP94" s="14">
        <v>4529.23959106811</v>
      </c>
      <c r="BQ94" s="14">
        <v>3643.34452646637</v>
      </c>
      <c r="BR94" s="14">
        <v>906.8067562907784</v>
      </c>
      <c r="BS94" s="14">
        <v>126.39673754242142</v>
      </c>
      <c r="BT94" s="14">
        <v>2307.3702938298497</v>
      </c>
      <c r="BU94" s="14">
        <v>74018.9</v>
      </c>
      <c r="BV94" s="14">
        <v>70503.4</v>
      </c>
      <c r="BW94" s="14">
        <v>71096.55081899252</v>
      </c>
      <c r="BX94" s="14">
        <v>5286.765537136641</v>
      </c>
      <c r="BY94" s="14">
        <v>29521.510727061228</v>
      </c>
      <c r="BZ94" s="14">
        <v>1284.5029857393977</v>
      </c>
      <c r="CA94" s="14">
        <v>42331.3939257999</v>
      </c>
      <c r="CB94" s="14">
        <v>5140.575543299838</v>
      </c>
      <c r="CC94" s="14">
        <v>39727.2979280449</v>
      </c>
      <c r="CD94" s="14">
        <v>307.79309826769776</v>
      </c>
      <c r="CE94" s="14">
        <v>294.0378735585879</v>
      </c>
      <c r="CF94" s="14">
        <v>4450.580163946872</v>
      </c>
      <c r="CG94" s="15">
        <f>SUM(D94:CF94)</f>
        <v>2406675.172259354</v>
      </c>
      <c r="CH94" s="14"/>
      <c r="CI94" s="14"/>
      <c r="CJ94" s="23"/>
      <c r="CK94" s="23"/>
      <c r="CL94" s="23"/>
      <c r="CM94" s="18"/>
      <c r="CN94" s="23"/>
      <c r="CO94" s="19"/>
      <c r="CP94" s="14"/>
      <c r="CQ94" s="14"/>
      <c r="CR94" s="32"/>
    </row>
    <row r="95" spans="2:96" s="6" customFormat="1" ht="15">
      <c r="B95" s="34" t="s">
        <v>106</v>
      </c>
      <c r="C95" s="25"/>
      <c r="D95" s="24">
        <v>2521320.58061962</v>
      </c>
      <c r="E95" s="24">
        <v>7768.252634185493</v>
      </c>
      <c r="F95" s="24">
        <v>114372.938615971</v>
      </c>
      <c r="G95" s="24">
        <v>0</v>
      </c>
      <c r="H95" s="24">
        <v>24616605.616972126</v>
      </c>
      <c r="I95" s="24">
        <v>42489.32173954347</v>
      </c>
      <c r="J95" s="24">
        <v>24385.468124805164</v>
      </c>
      <c r="K95" s="24">
        <v>296563.0931635265</v>
      </c>
      <c r="L95" s="24">
        <v>526202.142261892</v>
      </c>
      <c r="M95" s="24">
        <v>65208.5819610577</v>
      </c>
      <c r="N95" s="24">
        <v>5202.5953510904155</v>
      </c>
      <c r="O95" s="24">
        <v>26299.438846021425</v>
      </c>
      <c r="P95" s="24">
        <v>5875.171557455084</v>
      </c>
      <c r="Q95" s="24">
        <v>5474.364515172082</v>
      </c>
      <c r="R95" s="24">
        <v>3722.65597020078</v>
      </c>
      <c r="S95" s="24">
        <v>6436.04005631382</v>
      </c>
      <c r="T95" s="24">
        <v>19870.93367607789</v>
      </c>
      <c r="U95" s="24">
        <v>916619.744468357</v>
      </c>
      <c r="V95" s="24">
        <v>78769.57851550555</v>
      </c>
      <c r="W95" s="24">
        <v>579.8208609186278</v>
      </c>
      <c r="X95" s="24">
        <v>23026.2926217931</v>
      </c>
      <c r="Y95" s="24">
        <v>93201.2008573648</v>
      </c>
      <c r="Z95" s="24">
        <v>91104.88815639005</v>
      </c>
      <c r="AA95" s="24">
        <v>42681.0087610796</v>
      </c>
      <c r="AB95" s="24">
        <v>30819.06299513684</v>
      </c>
      <c r="AC95" s="24">
        <v>35471.4750747952</v>
      </c>
      <c r="AD95" s="24">
        <v>41379.57892018745</v>
      </c>
      <c r="AE95" s="24">
        <v>1708.86287147067</v>
      </c>
      <c r="AF95" s="24">
        <v>7589.046458708611</v>
      </c>
      <c r="AG95" s="24">
        <v>10881.46141451961</v>
      </c>
      <c r="AH95" s="24">
        <v>2701.0996285924844</v>
      </c>
      <c r="AI95" s="24">
        <v>36380.433765796</v>
      </c>
      <c r="AJ95" s="24">
        <v>887012.0999999999</v>
      </c>
      <c r="AK95" s="24">
        <v>27700.8</v>
      </c>
      <c r="AL95" s="24">
        <v>14378.6</v>
      </c>
      <c r="AM95" s="24">
        <v>22201.8</v>
      </c>
      <c r="AN95" s="24">
        <v>2185.3</v>
      </c>
      <c r="AO95" s="24">
        <v>4141003.2</v>
      </c>
      <c r="AP95" s="24">
        <v>3283660.3</v>
      </c>
      <c r="AQ95" s="24">
        <v>2138535.19254888</v>
      </c>
      <c r="AR95" s="24">
        <v>19055.603155552733</v>
      </c>
      <c r="AS95" s="24">
        <v>275102.47706191806</v>
      </c>
      <c r="AT95" s="24">
        <v>223411.43188104525</v>
      </c>
      <c r="AU95" s="24">
        <v>2698.3267436902124</v>
      </c>
      <c r="AV95" s="24">
        <v>186553.256402298</v>
      </c>
      <c r="AW95" s="24">
        <v>570651.443597702</v>
      </c>
      <c r="AX95" s="24">
        <v>6778.9</v>
      </c>
      <c r="AY95" s="24">
        <v>1436</v>
      </c>
      <c r="AZ95" s="24">
        <v>23696.1</v>
      </c>
      <c r="BA95" s="24">
        <v>755565.8</v>
      </c>
      <c r="BB95" s="24">
        <v>13977.899999999998</v>
      </c>
      <c r="BC95" s="24">
        <v>27447.36708467383</v>
      </c>
      <c r="BD95" s="24">
        <v>550661.8</v>
      </c>
      <c r="BE95" s="24">
        <v>164014.09999999998</v>
      </c>
      <c r="BF95" s="24">
        <v>225.5</v>
      </c>
      <c r="BG95" s="24">
        <v>816203.33298135</v>
      </c>
      <c r="BH95" s="24">
        <v>24924.502090839746</v>
      </c>
      <c r="BI95" s="24">
        <v>50352.91163319971</v>
      </c>
      <c r="BJ95" s="24">
        <v>158250.534206279</v>
      </c>
      <c r="BK95" s="24">
        <v>125305.78947310102</v>
      </c>
      <c r="BL95" s="24">
        <v>206807.967832876</v>
      </c>
      <c r="BM95" s="24">
        <v>15751.732941910119</v>
      </c>
      <c r="BN95" s="24">
        <v>16140.4488270875</v>
      </c>
      <c r="BO95" s="24">
        <v>64641.4410223829</v>
      </c>
      <c r="BP95" s="24">
        <v>78466.0966376698</v>
      </c>
      <c r="BQ95" s="24">
        <v>70414.90520965689</v>
      </c>
      <c r="BR95" s="24">
        <v>13277.2649832322</v>
      </c>
      <c r="BS95" s="24">
        <v>3746.695249731211</v>
      </c>
      <c r="BT95" s="24">
        <v>48624.38914507139</v>
      </c>
      <c r="BU95" s="24">
        <v>1162320</v>
      </c>
      <c r="BV95" s="24">
        <v>1603913.9</v>
      </c>
      <c r="BW95" s="24">
        <v>486003.42879819</v>
      </c>
      <c r="BX95" s="24">
        <v>36088.770342565505</v>
      </c>
      <c r="BY95" s="24">
        <v>202011.140536814</v>
      </c>
      <c r="BZ95" s="24">
        <v>5417.276827084451</v>
      </c>
      <c r="CA95" s="24">
        <v>176035.916513891</v>
      </c>
      <c r="CB95" s="24">
        <v>21391.4751676541</v>
      </c>
      <c r="CC95" s="24">
        <v>165158.030626664</v>
      </c>
      <c r="CD95" s="24">
        <v>26344.349168556902</v>
      </c>
      <c r="CE95" s="24">
        <v>25290.6379433895</v>
      </c>
      <c r="CF95" s="24">
        <v>384472.48002206</v>
      </c>
      <c r="CG95" s="15">
        <f>SUM(D95:CF95)</f>
        <v>49026019.46809269</v>
      </c>
      <c r="CH95" s="14"/>
      <c r="CI95" s="14"/>
      <c r="CJ95" s="24"/>
      <c r="CK95" s="24"/>
      <c r="CL95" s="24"/>
      <c r="CM95" s="18"/>
      <c r="CN95" s="24"/>
      <c r="CO95" s="19"/>
      <c r="CP95" s="24"/>
      <c r="CQ95" s="24"/>
      <c r="CR95" s="35"/>
    </row>
    <row r="96" spans="2:96" s="6" customFormat="1" ht="15.75" thickBot="1">
      <c r="B96" s="36" t="s">
        <v>105</v>
      </c>
      <c r="C96" s="37"/>
      <c r="D96" s="38">
        <f>D89+D95</f>
        <v>4742104.590470057</v>
      </c>
      <c r="E96" s="38">
        <f aca="true" t="shared" si="11" ref="E96:BP96">E89+E95</f>
        <v>9319.057160861965</v>
      </c>
      <c r="F96" s="38">
        <f t="shared" si="11"/>
        <v>189772.93064803732</v>
      </c>
      <c r="G96" s="38">
        <f t="shared" si="11"/>
        <v>0</v>
      </c>
      <c r="H96" s="38">
        <f t="shared" si="11"/>
        <v>26056353.89524693</v>
      </c>
      <c r="I96" s="38">
        <f t="shared" si="11"/>
        <v>74366.25943402336</v>
      </c>
      <c r="J96" s="38">
        <f t="shared" si="11"/>
        <v>83247.80348491014</v>
      </c>
      <c r="K96" s="38">
        <f t="shared" si="11"/>
        <v>680338.0105052411</v>
      </c>
      <c r="L96" s="38">
        <f t="shared" si="11"/>
        <v>2162935.451547656</v>
      </c>
      <c r="M96" s="38">
        <f t="shared" si="11"/>
        <v>178683.28003090963</v>
      </c>
      <c r="N96" s="38">
        <f t="shared" si="11"/>
        <v>22810.956845841854</v>
      </c>
      <c r="O96" s="38">
        <f t="shared" si="11"/>
        <v>52307.44207805362</v>
      </c>
      <c r="P96" s="38">
        <f t="shared" si="11"/>
        <v>38568.504164734775</v>
      </c>
      <c r="Q96" s="38">
        <f t="shared" si="11"/>
        <v>19962.096974602027</v>
      </c>
      <c r="R96" s="38">
        <f t="shared" si="11"/>
        <v>14402.901014628875</v>
      </c>
      <c r="S96" s="38">
        <f t="shared" si="11"/>
        <v>27928.892461148866</v>
      </c>
      <c r="T96" s="38">
        <f t="shared" si="11"/>
        <v>45504.21010684708</v>
      </c>
      <c r="U96" s="38">
        <f t="shared" si="11"/>
        <v>2483839.3413571594</v>
      </c>
      <c r="V96" s="38">
        <f t="shared" si="11"/>
        <v>188979.31136400468</v>
      </c>
      <c r="W96" s="38">
        <f t="shared" si="11"/>
        <v>1863.5426284070832</v>
      </c>
      <c r="X96" s="38">
        <f t="shared" si="11"/>
        <v>79309.58637119422</v>
      </c>
      <c r="Y96" s="38">
        <f t="shared" si="11"/>
        <v>284700.8344625968</v>
      </c>
      <c r="Z96" s="38">
        <f t="shared" si="11"/>
        <v>195620.89438889158</v>
      </c>
      <c r="AA96" s="38">
        <f t="shared" si="11"/>
        <v>93744.75411060419</v>
      </c>
      <c r="AB96" s="38">
        <f t="shared" si="11"/>
        <v>72527.33513168062</v>
      </c>
      <c r="AC96" s="38">
        <f t="shared" si="11"/>
        <v>171580.7778480041</v>
      </c>
      <c r="AD96" s="38">
        <f t="shared" si="11"/>
        <v>156664.37486003476</v>
      </c>
      <c r="AE96" s="38">
        <f t="shared" si="11"/>
        <v>3774.041849910278</v>
      </c>
      <c r="AF96" s="38">
        <f t="shared" si="11"/>
        <v>10271.406318678884</v>
      </c>
      <c r="AG96" s="38">
        <f t="shared" si="11"/>
        <v>45680.85955282808</v>
      </c>
      <c r="AH96" s="38">
        <f t="shared" si="11"/>
        <v>4878.705848710426</v>
      </c>
      <c r="AI96" s="38">
        <f t="shared" si="11"/>
        <v>93985.80397746968</v>
      </c>
      <c r="AJ96" s="38">
        <f t="shared" si="11"/>
        <v>1555815.4606193546</v>
      </c>
      <c r="AK96" s="38">
        <f t="shared" si="11"/>
        <v>115005.78558035691</v>
      </c>
      <c r="AL96" s="38">
        <f t="shared" si="11"/>
        <v>35952.955588053606</v>
      </c>
      <c r="AM96" s="38">
        <f t="shared" si="11"/>
        <v>28891.021189385836</v>
      </c>
      <c r="AN96" s="38">
        <f t="shared" si="11"/>
        <v>4417.569563609635</v>
      </c>
      <c r="AO96" s="38">
        <f t="shared" si="11"/>
        <v>9155136.34707677</v>
      </c>
      <c r="AP96" s="38">
        <f t="shared" si="11"/>
        <v>4994029.992452994</v>
      </c>
      <c r="AQ96" s="38">
        <f t="shared" si="11"/>
        <v>2610569.743129557</v>
      </c>
      <c r="AR96" s="38">
        <f t="shared" si="11"/>
        <v>112614.85291600332</v>
      </c>
      <c r="AS96" s="38">
        <f t="shared" si="11"/>
        <v>558088.1936707823</v>
      </c>
      <c r="AT96" s="38">
        <f t="shared" si="11"/>
        <v>360130.3714798441</v>
      </c>
      <c r="AU96" s="38">
        <f t="shared" si="11"/>
        <v>4392.852705320533</v>
      </c>
      <c r="AV96" s="38">
        <f t="shared" si="11"/>
        <v>406179.7739544642</v>
      </c>
      <c r="AW96" s="38">
        <f t="shared" si="11"/>
        <v>683926.337210915</v>
      </c>
      <c r="AX96" s="38">
        <f t="shared" si="11"/>
        <v>16479.800348574157</v>
      </c>
      <c r="AY96" s="38">
        <f t="shared" si="11"/>
        <v>2872.421204235214</v>
      </c>
      <c r="AZ96" s="38">
        <f t="shared" si="11"/>
        <v>33829.007925084705</v>
      </c>
      <c r="BA96" s="38">
        <f t="shared" si="11"/>
        <v>1139348.9934366776</v>
      </c>
      <c r="BB96" s="38">
        <f t="shared" si="11"/>
        <v>34517.44147815807</v>
      </c>
      <c r="BC96" s="38">
        <f t="shared" si="11"/>
        <v>45910.6886979687</v>
      </c>
      <c r="BD96" s="38">
        <f t="shared" si="11"/>
        <v>763260.9065733982</v>
      </c>
      <c r="BE96" s="38">
        <f t="shared" si="11"/>
        <v>190930.5167046751</v>
      </c>
      <c r="BF96" s="38">
        <f t="shared" si="11"/>
        <v>380.60892412444196</v>
      </c>
      <c r="BG96" s="38">
        <f t="shared" si="11"/>
        <v>1393428.3815486857</v>
      </c>
      <c r="BH96" s="38">
        <f t="shared" si="11"/>
        <v>42540.895831478265</v>
      </c>
      <c r="BI96" s="38">
        <f t="shared" si="11"/>
        <v>67048.54775648763</v>
      </c>
      <c r="BJ96" s="38">
        <f t="shared" si="11"/>
        <v>320545.94582294335</v>
      </c>
      <c r="BK96" s="38">
        <f t="shared" si="11"/>
        <v>133663.5868064756</v>
      </c>
      <c r="BL96" s="38">
        <f t="shared" si="11"/>
        <v>420346.9874332722</v>
      </c>
      <c r="BM96" s="38">
        <f t="shared" si="11"/>
        <v>16064.994123560024</v>
      </c>
      <c r="BN96" s="38">
        <f t="shared" si="11"/>
        <v>16181.542923222953</v>
      </c>
      <c r="BO96" s="38">
        <f t="shared" si="11"/>
        <v>83268.1692039368</v>
      </c>
      <c r="BP96" s="38">
        <f t="shared" si="11"/>
        <v>88973.50956425909</v>
      </c>
      <c r="BQ96" s="38">
        <f aca="true" t="shared" si="12" ref="BQ96:CG96">BQ89+BQ95</f>
        <v>95321.66329564885</v>
      </c>
      <c r="BR96" s="38">
        <f t="shared" si="12"/>
        <v>75660.77240505321</v>
      </c>
      <c r="BS96" s="38">
        <f t="shared" si="12"/>
        <v>6550.539629301771</v>
      </c>
      <c r="BT96" s="38">
        <f t="shared" si="12"/>
        <v>87332.26324909258</v>
      </c>
      <c r="BU96" s="38">
        <f t="shared" si="12"/>
        <v>2164419.9828494424</v>
      </c>
      <c r="BV96" s="38">
        <f t="shared" si="12"/>
        <v>1848816.9731471548</v>
      </c>
      <c r="BW96" s="38">
        <f t="shared" si="12"/>
        <v>854317.2947470939</v>
      </c>
      <c r="BX96" s="38">
        <f t="shared" si="12"/>
        <v>125313.3663480441</v>
      </c>
      <c r="BY96" s="38">
        <f t="shared" si="12"/>
        <v>205362.82847873267</v>
      </c>
      <c r="BZ96" s="38">
        <f t="shared" si="12"/>
        <v>7360.869283320659</v>
      </c>
      <c r="CA96" s="38">
        <f t="shared" si="12"/>
        <v>248973.26727243263</v>
      </c>
      <c r="CB96" s="38">
        <f t="shared" si="12"/>
        <v>45827.19821939697</v>
      </c>
      <c r="CC96" s="38">
        <f t="shared" si="12"/>
        <v>233591.09998805448</v>
      </c>
      <c r="CD96" s="38">
        <f t="shared" si="12"/>
        <v>39921.02756803015</v>
      </c>
      <c r="CE96" s="38">
        <f t="shared" si="12"/>
        <v>37587.955177880154</v>
      </c>
      <c r="CF96" s="38">
        <f t="shared" si="12"/>
        <v>564171.9250663</v>
      </c>
      <c r="CG96" s="38">
        <f t="shared" si="12"/>
        <v>70361301.08241427</v>
      </c>
      <c r="CH96" s="38"/>
      <c r="CI96" s="38"/>
      <c r="CJ96" s="38"/>
      <c r="CK96" s="38"/>
      <c r="CL96" s="38"/>
      <c r="CM96" s="41"/>
      <c r="CN96" s="38"/>
      <c r="CO96" s="42"/>
      <c r="CP96" s="38"/>
      <c r="CQ96" s="38"/>
      <c r="CR96" s="39"/>
    </row>
    <row r="97" spans="4:93" ht="15">
      <c r="D97" s="8"/>
      <c r="E97" s="9"/>
      <c r="F97" s="9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M97" s="40"/>
      <c r="CO97" s="40"/>
    </row>
    <row r="98" spans="2:85" ht="15">
      <c r="B98" s="5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</row>
    <row r="99" spans="2:96" ht="15">
      <c r="B99" s="54"/>
      <c r="D99" s="8"/>
      <c r="E99" s="8"/>
      <c r="F99" s="8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</row>
    <row r="100" spans="2:96" ht="15">
      <c r="B100" s="54"/>
      <c r="D100" s="8"/>
      <c r="E100" s="8"/>
      <c r="F100" s="8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</row>
    <row r="101" spans="2:96" ht="15">
      <c r="B101" s="54"/>
      <c r="D101" s="8"/>
      <c r="E101" s="8"/>
      <c r="F101" s="8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</row>
    <row r="102" spans="2:96" ht="15">
      <c r="B102" s="54"/>
      <c r="D102" s="8"/>
      <c r="E102" s="8"/>
      <c r="F102" s="8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</row>
    <row r="103" spans="4:96" ht="15">
      <c r="D103" s="8"/>
      <c r="E103" s="8"/>
      <c r="F103" s="8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</row>
    <row r="104" spans="4:96" ht="1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</row>
    <row r="105" spans="4:96" ht="1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</row>
    <row r="106" spans="4:96" ht="1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</row>
    <row r="107" spans="4:96" ht="1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</row>
    <row r="108" spans="4:96" ht="15">
      <c r="D108" s="8"/>
      <c r="E108" s="8"/>
      <c r="F108" s="8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</row>
    <row r="109" spans="4:96" ht="15">
      <c r="D109" s="8"/>
      <c r="E109" s="8"/>
      <c r="F109" s="8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</row>
    <row r="110" spans="4:96" ht="15">
      <c r="D110" s="8"/>
      <c r="E110" s="8"/>
      <c r="F110" s="8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</row>
    <row r="111" spans="4:96" ht="15">
      <c r="D111" s="8"/>
      <c r="E111" s="8"/>
      <c r="F111" s="8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</row>
    <row r="112" spans="4:96" ht="15">
      <c r="D112" s="8"/>
      <c r="E112" s="8"/>
      <c r="F112" s="8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</row>
    <row r="113" spans="4:96" ht="15">
      <c r="D113" s="8"/>
      <c r="E113" s="8"/>
      <c r="F113" s="8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</row>
    <row r="114" spans="4:96" ht="15">
      <c r="D114" s="8"/>
      <c r="E114" s="8"/>
      <c r="F114" s="8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</row>
    <row r="115" spans="4:96" ht="15">
      <c r="D115" s="8"/>
      <c r="E115" s="8"/>
      <c r="F115" s="8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</row>
    <row r="116" spans="4:96" ht="15">
      <c r="D116" s="8"/>
      <c r="E116" s="8"/>
      <c r="F116" s="8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</row>
    <row r="117" spans="4:96" ht="15">
      <c r="D117" s="8"/>
      <c r="E117" s="8"/>
      <c r="F117" s="8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</row>
    <row r="118" spans="4:96" ht="15">
      <c r="D118" s="8"/>
      <c r="E118" s="8"/>
      <c r="F118" s="8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</row>
    <row r="119" spans="4:96" ht="15">
      <c r="D119" s="8"/>
      <c r="E119" s="8"/>
      <c r="F119" s="8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</row>
    <row r="120" spans="4:96" ht="15">
      <c r="D120" s="8"/>
      <c r="E120" s="8"/>
      <c r="F120" s="8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</row>
    <row r="121" spans="4:96" ht="15">
      <c r="D121" s="8"/>
      <c r="E121" s="8"/>
      <c r="F121" s="8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</row>
    <row r="122" spans="4:96" ht="15">
      <c r="D122" s="8"/>
      <c r="E122" s="8"/>
      <c r="F122" s="8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</row>
    <row r="123" spans="4:96" ht="15">
      <c r="D123" s="8"/>
      <c r="E123" s="8"/>
      <c r="F123" s="8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</row>
    <row r="124" spans="4:96" ht="15">
      <c r="D124" s="8"/>
      <c r="E124" s="8"/>
      <c r="F124" s="8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</row>
    <row r="125" spans="4:96" ht="15">
      <c r="D125" s="8"/>
      <c r="E125" s="8"/>
      <c r="F125" s="8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</row>
    <row r="126" spans="4:96" ht="15">
      <c r="D126" s="8"/>
      <c r="E126" s="8"/>
      <c r="F126" s="8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</row>
    <row r="127" spans="4:96" ht="15">
      <c r="D127" s="8"/>
      <c r="E127" s="8"/>
      <c r="F127" s="8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</row>
    <row r="128" spans="4:96" ht="15">
      <c r="D128" s="8"/>
      <c r="E128" s="8"/>
      <c r="F128" s="8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</row>
    <row r="129" spans="4:96" ht="15">
      <c r="D129" s="8"/>
      <c r="E129" s="8"/>
      <c r="F129" s="8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</row>
    <row r="130" spans="4:96" ht="15">
      <c r="D130" s="8"/>
      <c r="E130" s="8"/>
      <c r="F130" s="8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</row>
    <row r="131" spans="4:96" ht="15">
      <c r="D131" s="8"/>
      <c r="E131" s="8"/>
      <c r="F131" s="8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</row>
    <row r="132" spans="4:96" ht="15">
      <c r="D132" s="8"/>
      <c r="E132" s="8"/>
      <c r="F132" s="8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</row>
    <row r="133" spans="4:96" ht="15">
      <c r="D133" s="8"/>
      <c r="E133" s="8"/>
      <c r="F133" s="8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</row>
    <row r="134" spans="4:96" ht="15">
      <c r="D134" s="8"/>
      <c r="E134" s="8"/>
      <c r="F134" s="8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</row>
    <row r="135" spans="4:96" ht="15">
      <c r="D135" s="8"/>
      <c r="E135" s="8"/>
      <c r="F135" s="8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</row>
    <row r="136" spans="4:96" ht="15">
      <c r="D136" s="8"/>
      <c r="E136" s="8"/>
      <c r="F136" s="8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</row>
    <row r="137" spans="4:96" ht="15">
      <c r="D137" s="8"/>
      <c r="E137" s="8"/>
      <c r="F137" s="8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</row>
    <row r="138" spans="4:96" ht="15">
      <c r="D138" s="8"/>
      <c r="E138" s="8"/>
      <c r="F138" s="8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</row>
    <row r="139" spans="4:96" ht="15">
      <c r="D139" s="8"/>
      <c r="E139" s="8"/>
      <c r="F139" s="8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</row>
    <row r="140" spans="4:96" ht="15">
      <c r="D140" s="8"/>
      <c r="E140" s="8"/>
      <c r="F140" s="8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</row>
    <row r="141" spans="4:96" ht="15">
      <c r="D141" s="8"/>
      <c r="E141" s="8"/>
      <c r="F141" s="8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</row>
    <row r="142" spans="4:96" ht="15">
      <c r="D142" s="8"/>
      <c r="E142" s="8"/>
      <c r="F142" s="8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</row>
    <row r="143" spans="4:96" ht="15">
      <c r="D143" s="8"/>
      <c r="E143" s="8"/>
      <c r="F143" s="8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</row>
    <row r="144" spans="4:96" ht="15">
      <c r="D144" s="8"/>
      <c r="E144" s="8"/>
      <c r="F144" s="8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</row>
    <row r="145" spans="4:96" ht="15">
      <c r="D145" s="8"/>
      <c r="E145" s="8"/>
      <c r="F145" s="8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</row>
    <row r="146" spans="4:96" ht="15">
      <c r="D146" s="8"/>
      <c r="E146" s="8"/>
      <c r="F146" s="8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</row>
    <row r="147" spans="4:96" ht="15">
      <c r="D147" s="8"/>
      <c r="E147" s="8"/>
      <c r="F147" s="8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</row>
    <row r="148" spans="4:96" ht="15">
      <c r="D148" s="8"/>
      <c r="E148" s="8"/>
      <c r="F148" s="8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</row>
    <row r="149" spans="4:96" ht="15">
      <c r="D149" s="8"/>
      <c r="E149" s="8"/>
      <c r="F149" s="8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</row>
    <row r="150" spans="4:96" ht="15">
      <c r="D150" s="8"/>
      <c r="E150" s="8"/>
      <c r="F150" s="8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</row>
    <row r="151" spans="4:96" ht="15">
      <c r="D151" s="8"/>
      <c r="E151" s="8"/>
      <c r="F151" s="8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</row>
    <row r="152" spans="4:96" ht="15">
      <c r="D152" s="8"/>
      <c r="E152" s="8"/>
      <c r="F152" s="8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</row>
    <row r="153" spans="4:96" ht="15">
      <c r="D153" s="8"/>
      <c r="E153" s="8"/>
      <c r="F153" s="8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</row>
    <row r="154" spans="4:96" ht="15">
      <c r="D154" s="8"/>
      <c r="E154" s="8"/>
      <c r="F154" s="8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</row>
    <row r="155" spans="4:96" ht="15">
      <c r="D155" s="8"/>
      <c r="E155" s="8"/>
      <c r="F155" s="8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</row>
    <row r="156" spans="4:96" ht="15">
      <c r="D156" s="8"/>
      <c r="E156" s="8"/>
      <c r="F156" s="8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</row>
    <row r="157" spans="4:96" ht="15">
      <c r="D157" s="8"/>
      <c r="E157" s="8"/>
      <c r="F157" s="8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</row>
    <row r="158" spans="4:96" ht="15">
      <c r="D158" s="8"/>
      <c r="E158" s="8"/>
      <c r="F158" s="8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</row>
    <row r="159" spans="4:96" ht="15">
      <c r="D159" s="8"/>
      <c r="E159" s="8"/>
      <c r="F159" s="8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</row>
    <row r="160" spans="4:96" ht="15">
      <c r="D160" s="8"/>
      <c r="E160" s="8"/>
      <c r="F160" s="8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</row>
    <row r="161" spans="4:96" ht="15">
      <c r="D161" s="8"/>
      <c r="E161" s="8"/>
      <c r="F161" s="8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</row>
    <row r="162" spans="4:96" ht="15">
      <c r="D162" s="8"/>
      <c r="E162" s="8"/>
      <c r="F162" s="8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</row>
    <row r="163" spans="4:96" ht="15">
      <c r="D163" s="8"/>
      <c r="E163" s="8"/>
      <c r="F163" s="8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</row>
    <row r="164" spans="4:96" ht="15">
      <c r="D164" s="8"/>
      <c r="E164" s="8"/>
      <c r="F164" s="8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</row>
    <row r="165" spans="4:96" ht="15">
      <c r="D165" s="8"/>
      <c r="E165" s="8"/>
      <c r="F165" s="8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</row>
    <row r="166" spans="4:96" ht="15">
      <c r="D166" s="8"/>
      <c r="E166" s="8"/>
      <c r="F166" s="8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</row>
    <row r="167" spans="4:96" ht="15">
      <c r="D167" s="8"/>
      <c r="E167" s="8"/>
      <c r="F167" s="8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</row>
    <row r="168" spans="4:96" ht="15">
      <c r="D168" s="8"/>
      <c r="E168" s="8"/>
      <c r="F168" s="8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</row>
    <row r="169" spans="4:96" ht="15">
      <c r="D169" s="8"/>
      <c r="E169" s="8"/>
      <c r="F169" s="8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</row>
    <row r="170" spans="4:96" ht="15">
      <c r="D170" s="8"/>
      <c r="E170" s="8"/>
      <c r="F170" s="8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</row>
    <row r="171" spans="4:96" ht="15">
      <c r="D171" s="8"/>
      <c r="E171" s="8"/>
      <c r="F171" s="8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</row>
    <row r="172" spans="4:96" ht="15">
      <c r="D172" s="8"/>
      <c r="E172" s="8"/>
      <c r="F172" s="8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</row>
    <row r="173" spans="4:96" ht="15">
      <c r="D173" s="8"/>
      <c r="E173" s="8"/>
      <c r="F173" s="8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</row>
    <row r="174" spans="4:96" ht="15">
      <c r="D174" s="8"/>
      <c r="E174" s="8"/>
      <c r="F174" s="8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</row>
    <row r="175" spans="4:96" ht="15">
      <c r="D175" s="8"/>
      <c r="E175" s="8"/>
      <c r="F175" s="8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</row>
    <row r="176" spans="4:96" ht="15">
      <c r="D176" s="8"/>
      <c r="E176" s="8"/>
      <c r="F176" s="8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</row>
    <row r="177" spans="4:96" ht="15">
      <c r="D177" s="8"/>
      <c r="E177" s="8"/>
      <c r="F177" s="8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</row>
    <row r="178" spans="4:96" ht="15">
      <c r="D178" s="8"/>
      <c r="E178" s="8"/>
      <c r="F178" s="8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</row>
    <row r="179" spans="4:96" ht="15">
      <c r="D179" s="8"/>
      <c r="E179" s="8"/>
      <c r="F179" s="8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</row>
    <row r="180" spans="4:96" ht="15">
      <c r="D180" s="8"/>
      <c r="E180" s="8"/>
      <c r="F180" s="8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</row>
    <row r="181" spans="4:96" ht="15">
      <c r="D181" s="8"/>
      <c r="E181" s="8"/>
      <c r="F181" s="8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</row>
    <row r="182" spans="4:96" ht="15">
      <c r="D182" s="8"/>
      <c r="E182" s="8"/>
      <c r="F182" s="8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</row>
    <row r="183" spans="4:96" ht="15">
      <c r="D183" s="8"/>
      <c r="E183" s="8"/>
      <c r="F183" s="8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</row>
    <row r="184" spans="4:96" ht="15">
      <c r="D184" s="8"/>
      <c r="E184" s="8"/>
      <c r="F184" s="8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</row>
    <row r="185" spans="4:96" ht="15">
      <c r="D185" s="8"/>
      <c r="E185" s="8"/>
      <c r="F185" s="8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</row>
    <row r="186" spans="4:96" ht="15">
      <c r="D186" s="8"/>
      <c r="E186" s="8"/>
      <c r="F186" s="8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</row>
    <row r="187" spans="4:96" ht="15">
      <c r="D187" s="8"/>
      <c r="E187" s="8"/>
      <c r="F187" s="8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</row>
    <row r="188" spans="4:96" ht="15">
      <c r="D188" s="8"/>
      <c r="E188" s="8"/>
      <c r="F188" s="8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</row>
    <row r="189" spans="4:96" ht="15">
      <c r="D189" s="8"/>
      <c r="E189" s="8"/>
      <c r="F189" s="8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</row>
    <row r="190" spans="4:96" ht="15">
      <c r="D190" s="8"/>
      <c r="E190" s="8"/>
      <c r="F190" s="8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</row>
    <row r="191" spans="4:96" ht="15">
      <c r="D191" s="8"/>
      <c r="E191" s="8"/>
      <c r="F191" s="8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</row>
    <row r="192" spans="4:96" ht="15">
      <c r="D192" s="8"/>
      <c r="E192" s="8"/>
      <c r="F192" s="8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</row>
    <row r="193" spans="4:96" ht="15">
      <c r="D193" s="8"/>
      <c r="E193" s="8"/>
      <c r="F193" s="8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</row>
    <row r="194" spans="4:96" ht="15">
      <c r="D194" s="8"/>
      <c r="E194" s="8"/>
      <c r="F194" s="8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</row>
    <row r="195" spans="4:96" ht="15">
      <c r="D195" s="8"/>
      <c r="E195" s="8"/>
      <c r="F195" s="8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</row>
    <row r="196" spans="4:96" ht="15">
      <c r="D196" s="8"/>
      <c r="E196" s="8"/>
      <c r="F196" s="8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</row>
    <row r="197" spans="4:96" ht="15">
      <c r="D197" s="8"/>
      <c r="E197" s="8"/>
      <c r="F197" s="8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</row>
    <row r="198" spans="4:6" ht="15">
      <c r="D198" s="9"/>
      <c r="E198" s="9"/>
      <c r="F198" s="9"/>
    </row>
    <row r="199" spans="4:6" ht="15">
      <c r="D199" s="9"/>
      <c r="E199" s="9"/>
      <c r="F199" s="9"/>
    </row>
    <row r="200" spans="4:6" ht="15">
      <c r="D200" s="9"/>
      <c r="E200" s="9"/>
      <c r="F200" s="9"/>
    </row>
    <row r="201" spans="4:6" ht="15">
      <c r="D201" s="9"/>
      <c r="E201" s="9"/>
      <c r="F201" s="9"/>
    </row>
    <row r="202" spans="4:6" ht="15">
      <c r="D202" s="9"/>
      <c r="E202" s="9"/>
      <c r="F202" s="9"/>
    </row>
    <row r="203" spans="4:6" ht="15">
      <c r="D203" s="9"/>
      <c r="E203" s="9"/>
      <c r="F203" s="9"/>
    </row>
    <row r="204" spans="4:6" ht="15">
      <c r="D204" s="9"/>
      <c r="E204" s="9"/>
      <c r="F204" s="9"/>
    </row>
    <row r="205" spans="4:6" ht="15">
      <c r="D205" s="9"/>
      <c r="E205" s="9"/>
      <c r="F205" s="9"/>
    </row>
    <row r="206" spans="4:6" ht="15">
      <c r="D206" s="9"/>
      <c r="E206" s="9"/>
      <c r="F206" s="9"/>
    </row>
    <row r="207" spans="4:6" ht="15">
      <c r="D207" s="9"/>
      <c r="E207" s="9"/>
      <c r="F207" s="9"/>
    </row>
    <row r="208" spans="4:6" ht="15">
      <c r="D208" s="9"/>
      <c r="E208" s="9"/>
      <c r="F208" s="9"/>
    </row>
    <row r="209" spans="4:6" ht="15">
      <c r="D209" s="9"/>
      <c r="E209" s="9"/>
      <c r="F209" s="9"/>
    </row>
    <row r="210" spans="4:6" ht="15">
      <c r="D210" s="9"/>
      <c r="E210" s="9"/>
      <c r="F210" s="9"/>
    </row>
    <row r="211" spans="4:6" ht="15">
      <c r="D211" s="9"/>
      <c r="E211" s="9"/>
      <c r="F211" s="9"/>
    </row>
    <row r="212" spans="4:6" ht="15">
      <c r="D212" s="9"/>
      <c r="E212" s="9"/>
      <c r="F212" s="9"/>
    </row>
    <row r="213" spans="4:6" ht="15">
      <c r="D213" s="9"/>
      <c r="E213" s="9"/>
      <c r="F213" s="9"/>
    </row>
    <row r="214" spans="4:6" ht="15">
      <c r="D214" s="9"/>
      <c r="E214" s="9"/>
      <c r="F214" s="9"/>
    </row>
    <row r="215" spans="4:6" ht="15">
      <c r="D215" s="9"/>
      <c r="E215" s="9"/>
      <c r="F215" s="9"/>
    </row>
    <row r="216" spans="4:6" ht="15">
      <c r="D216" s="9"/>
      <c r="E216" s="9"/>
      <c r="F216" s="9"/>
    </row>
    <row r="217" spans="4:6" ht="15">
      <c r="D217" s="9"/>
      <c r="E217" s="9"/>
      <c r="F217" s="9"/>
    </row>
    <row r="218" spans="4:6" ht="15">
      <c r="D218" s="9"/>
      <c r="E218" s="9"/>
      <c r="F218" s="9"/>
    </row>
    <row r="219" spans="4:6" ht="15">
      <c r="D219" s="9"/>
      <c r="E219" s="9"/>
      <c r="F219" s="9"/>
    </row>
    <row r="220" spans="4:6" ht="15">
      <c r="D220" s="9"/>
      <c r="E220" s="9"/>
      <c r="F220" s="9"/>
    </row>
    <row r="221" spans="4:6" ht="15">
      <c r="D221" s="9"/>
      <c r="E221" s="9"/>
      <c r="F221" s="9"/>
    </row>
    <row r="222" spans="4:6" ht="15">
      <c r="D222" s="9"/>
      <c r="E222" s="9"/>
      <c r="F222" s="9"/>
    </row>
    <row r="223" spans="4:6" ht="15">
      <c r="D223" s="9"/>
      <c r="E223" s="9"/>
      <c r="F223" s="9"/>
    </row>
    <row r="224" spans="4:6" ht="15">
      <c r="D224" s="9"/>
      <c r="E224" s="9"/>
      <c r="F224" s="9"/>
    </row>
    <row r="225" spans="4:6" ht="15">
      <c r="D225" s="9"/>
      <c r="E225" s="9"/>
      <c r="F225" s="9"/>
    </row>
    <row r="226" spans="4:6" ht="15">
      <c r="D226" s="9"/>
      <c r="E226" s="9"/>
      <c r="F226" s="9"/>
    </row>
    <row r="227" spans="4:6" ht="15">
      <c r="D227" s="9"/>
      <c r="E227" s="9"/>
      <c r="F227" s="9"/>
    </row>
    <row r="228" spans="4:6" ht="15">
      <c r="D228" s="9"/>
      <c r="E228" s="9"/>
      <c r="F228" s="9"/>
    </row>
    <row r="229" spans="4:6" ht="15">
      <c r="D229" s="9"/>
      <c r="E229" s="9"/>
      <c r="F229" s="9"/>
    </row>
    <row r="230" spans="4:6" ht="15">
      <c r="D230" s="9"/>
      <c r="E230" s="9"/>
      <c r="F230" s="9"/>
    </row>
    <row r="231" spans="4:6" ht="15">
      <c r="D231" s="9"/>
      <c r="E231" s="9"/>
      <c r="F231" s="9"/>
    </row>
    <row r="232" spans="4:6" ht="15">
      <c r="D232" s="9"/>
      <c r="E232" s="9"/>
      <c r="F232" s="9"/>
    </row>
    <row r="233" spans="4:6" ht="15">
      <c r="D233" s="9"/>
      <c r="E233" s="9"/>
      <c r="F233" s="9"/>
    </row>
    <row r="234" spans="4:6" ht="15">
      <c r="D234" s="9"/>
      <c r="E234" s="9"/>
      <c r="F234" s="9"/>
    </row>
    <row r="235" spans="4:6" ht="15">
      <c r="D235" s="9"/>
      <c r="E235" s="9"/>
      <c r="F235" s="9"/>
    </row>
    <row r="236" spans="4:6" ht="15">
      <c r="D236" s="9"/>
      <c r="E236" s="9"/>
      <c r="F236" s="9"/>
    </row>
    <row r="237" spans="4:6" ht="15">
      <c r="D237" s="9"/>
      <c r="E237" s="9"/>
      <c r="F237" s="9"/>
    </row>
    <row r="238" spans="4:6" ht="15">
      <c r="D238" s="9"/>
      <c r="E238" s="9"/>
      <c r="F238" s="9"/>
    </row>
    <row r="239" spans="4:6" ht="15">
      <c r="D239" s="9"/>
      <c r="E239" s="9"/>
      <c r="F239" s="9"/>
    </row>
    <row r="240" spans="4:6" ht="15">
      <c r="D240" s="9"/>
      <c r="E240" s="9"/>
      <c r="F240" s="9"/>
    </row>
    <row r="241" spans="4:6" ht="15">
      <c r="D241" s="9"/>
      <c r="E241" s="9"/>
      <c r="F241" s="9"/>
    </row>
    <row r="242" spans="4:6" ht="15">
      <c r="D242" s="9"/>
      <c r="E242" s="9"/>
      <c r="F242" s="9"/>
    </row>
    <row r="243" spans="4:6" ht="15">
      <c r="D243" s="9"/>
      <c r="E243" s="9"/>
      <c r="F243" s="9"/>
    </row>
    <row r="244" spans="4:6" ht="15">
      <c r="D244" s="9"/>
      <c r="E244" s="9"/>
      <c r="F244" s="9"/>
    </row>
    <row r="245" spans="4:6" ht="15">
      <c r="D245" s="9"/>
      <c r="E245" s="9"/>
      <c r="F245" s="9"/>
    </row>
    <row r="246" spans="4:6" ht="15">
      <c r="D246" s="9"/>
      <c r="E246" s="9"/>
      <c r="F246" s="9"/>
    </row>
    <row r="247" spans="4:6" ht="15">
      <c r="D247" s="9"/>
      <c r="E247" s="9"/>
      <c r="F247" s="9"/>
    </row>
    <row r="248" spans="4:6" ht="15">
      <c r="D248" s="9"/>
      <c r="E248" s="9"/>
      <c r="F248" s="9"/>
    </row>
    <row r="249" spans="4:6" ht="15">
      <c r="D249" s="9"/>
      <c r="E249" s="9"/>
      <c r="F249" s="9"/>
    </row>
    <row r="250" spans="4:6" ht="15">
      <c r="D250" s="9"/>
      <c r="E250" s="9"/>
      <c r="F250" s="9"/>
    </row>
    <row r="251" spans="4:6" ht="15">
      <c r="D251" s="9"/>
      <c r="E251" s="9"/>
      <c r="F251" s="9"/>
    </row>
    <row r="252" spans="4:6" ht="15">
      <c r="D252" s="9"/>
      <c r="E252" s="9"/>
      <c r="F252" s="9"/>
    </row>
    <row r="253" spans="4:6" ht="15">
      <c r="D253" s="9"/>
      <c r="E253" s="9"/>
      <c r="F253" s="9"/>
    </row>
    <row r="254" spans="4:6" ht="15">
      <c r="D254" s="9"/>
      <c r="E254" s="9"/>
      <c r="F254" s="9"/>
    </row>
    <row r="255" spans="4:6" ht="15">
      <c r="D255" s="9"/>
      <c r="E255" s="9"/>
      <c r="F255" s="9"/>
    </row>
    <row r="256" spans="4:6" ht="15">
      <c r="D256" s="9"/>
      <c r="E256" s="9"/>
      <c r="F256" s="9"/>
    </row>
    <row r="257" spans="4:6" ht="15">
      <c r="D257" s="9"/>
      <c r="E257" s="9"/>
      <c r="F257" s="9"/>
    </row>
    <row r="258" spans="4:6" ht="15">
      <c r="D258" s="9"/>
      <c r="E258" s="9"/>
      <c r="F258" s="9"/>
    </row>
    <row r="259" spans="4:6" ht="15">
      <c r="D259" s="9"/>
      <c r="E259" s="9"/>
      <c r="F259" s="9"/>
    </row>
    <row r="260" spans="4:6" ht="15">
      <c r="D260" s="9"/>
      <c r="E260" s="9"/>
      <c r="F260" s="9"/>
    </row>
    <row r="261" spans="4:6" ht="15">
      <c r="D261" s="9"/>
      <c r="E261" s="9"/>
      <c r="F261" s="9"/>
    </row>
    <row r="262" spans="4:6" ht="15">
      <c r="D262" s="9"/>
      <c r="E262" s="9"/>
      <c r="F262" s="9"/>
    </row>
    <row r="263" spans="4:6" ht="15">
      <c r="D263" s="9"/>
      <c r="E263" s="9"/>
      <c r="F263" s="9"/>
    </row>
    <row r="264" spans="4:6" ht="15">
      <c r="D264" s="9"/>
      <c r="E264" s="9"/>
      <c r="F264" s="9"/>
    </row>
    <row r="265" spans="4:6" ht="15">
      <c r="D265" s="9"/>
      <c r="E265" s="9"/>
      <c r="F265" s="9"/>
    </row>
    <row r="266" spans="4:6" ht="15">
      <c r="D266" s="9"/>
      <c r="E266" s="9"/>
      <c r="F266" s="9"/>
    </row>
    <row r="267" spans="4:6" ht="15">
      <c r="D267" s="9"/>
      <c r="E267" s="9"/>
      <c r="F267" s="9"/>
    </row>
    <row r="268" spans="4:6" ht="15">
      <c r="D268" s="9"/>
      <c r="E268" s="9"/>
      <c r="F268" s="9"/>
    </row>
    <row r="269" spans="4:6" ht="15">
      <c r="D269" s="9"/>
      <c r="E269" s="9"/>
      <c r="F269" s="9"/>
    </row>
    <row r="270" spans="4:6" ht="15">
      <c r="D270" s="9"/>
      <c r="E270" s="9"/>
      <c r="F270" s="9"/>
    </row>
    <row r="271" spans="4:6" ht="15">
      <c r="D271" s="9"/>
      <c r="E271" s="9"/>
      <c r="F271" s="9"/>
    </row>
    <row r="272" spans="4:6" ht="15">
      <c r="D272" s="9"/>
      <c r="E272" s="9"/>
      <c r="F272" s="9"/>
    </row>
    <row r="273" spans="4:6" ht="15">
      <c r="D273" s="9"/>
      <c r="E273" s="9"/>
      <c r="F273" s="9"/>
    </row>
    <row r="274" spans="4:6" ht="15">
      <c r="D274" s="9"/>
      <c r="E274" s="9"/>
      <c r="F274" s="9"/>
    </row>
    <row r="275" spans="4:6" ht="15">
      <c r="D275" s="9"/>
      <c r="E275" s="9"/>
      <c r="F275" s="9"/>
    </row>
    <row r="276" spans="4:6" ht="15">
      <c r="D276" s="9"/>
      <c r="E276" s="9"/>
      <c r="F276" s="9"/>
    </row>
    <row r="277" spans="4:6" ht="15">
      <c r="D277" s="9"/>
      <c r="E277" s="9"/>
      <c r="F277" s="9"/>
    </row>
    <row r="278" spans="4:6" ht="15">
      <c r="D278" s="9"/>
      <c r="E278" s="9"/>
      <c r="F278" s="9"/>
    </row>
    <row r="279" spans="4:6" ht="15">
      <c r="D279" s="9"/>
      <c r="E279" s="9"/>
      <c r="F279" s="9"/>
    </row>
    <row r="280" spans="4:6" ht="15">
      <c r="D280" s="9"/>
      <c r="E280" s="9"/>
      <c r="F280" s="9"/>
    </row>
    <row r="281" spans="4:6" ht="15">
      <c r="D281" s="9"/>
      <c r="E281" s="9"/>
      <c r="F281" s="9"/>
    </row>
    <row r="282" spans="4:6" ht="15">
      <c r="D282" s="9"/>
      <c r="E282" s="9"/>
      <c r="F282" s="9"/>
    </row>
    <row r="283" spans="4:6" ht="15">
      <c r="D283" s="9"/>
      <c r="E283" s="9"/>
      <c r="F283" s="9"/>
    </row>
    <row r="284" spans="4:6" ht="15">
      <c r="D284" s="9"/>
      <c r="E284" s="9"/>
      <c r="F284" s="9"/>
    </row>
    <row r="285" spans="4:6" ht="15">
      <c r="D285" s="9"/>
      <c r="E285" s="9"/>
      <c r="F285" s="9"/>
    </row>
    <row r="286" spans="4:6" ht="15">
      <c r="D286" s="9"/>
      <c r="E286" s="9"/>
      <c r="F286" s="9"/>
    </row>
    <row r="287" spans="4:6" ht="15">
      <c r="D287" s="9"/>
      <c r="E287" s="9"/>
      <c r="F287" s="9"/>
    </row>
    <row r="288" spans="4:6" ht="15">
      <c r="D288" s="9"/>
      <c r="E288" s="9"/>
      <c r="F288" s="9"/>
    </row>
    <row r="289" spans="4:6" ht="15">
      <c r="D289" s="9"/>
      <c r="E289" s="9"/>
      <c r="F289" s="9"/>
    </row>
    <row r="290" spans="4:6" ht="15">
      <c r="D290" s="9"/>
      <c r="E290" s="9"/>
      <c r="F290" s="9"/>
    </row>
    <row r="291" spans="4:6" ht="15">
      <c r="D291" s="9"/>
      <c r="E291" s="9"/>
      <c r="F291" s="9"/>
    </row>
    <row r="292" spans="4:6" ht="15">
      <c r="D292" s="9"/>
      <c r="E292" s="9"/>
      <c r="F292" s="9"/>
    </row>
    <row r="293" spans="4:6" ht="15">
      <c r="D293" s="9"/>
      <c r="E293" s="9"/>
      <c r="F293" s="9"/>
    </row>
    <row r="294" spans="4:6" ht="15">
      <c r="D294" s="9"/>
      <c r="E294" s="9"/>
      <c r="F294" s="9"/>
    </row>
    <row r="295" spans="4:6" ht="15">
      <c r="D295" s="9"/>
      <c r="E295" s="9"/>
      <c r="F295" s="9"/>
    </row>
    <row r="296" spans="4:6" ht="15">
      <c r="D296" s="9"/>
      <c r="E296" s="9"/>
      <c r="F296" s="9"/>
    </row>
    <row r="297" spans="4:6" ht="15">
      <c r="D297" s="9"/>
      <c r="E297" s="9"/>
      <c r="F297" s="9"/>
    </row>
    <row r="298" spans="4:6" ht="15">
      <c r="D298" s="9"/>
      <c r="E298" s="9"/>
      <c r="F298" s="9"/>
    </row>
    <row r="299" spans="4:6" ht="15">
      <c r="D299" s="9"/>
      <c r="E299" s="9"/>
      <c r="F299" s="9"/>
    </row>
    <row r="300" spans="4:6" ht="15">
      <c r="D300" s="9"/>
      <c r="E300" s="9"/>
      <c r="F300" s="9"/>
    </row>
    <row r="301" spans="4:6" ht="15">
      <c r="D301" s="9"/>
      <c r="E301" s="9"/>
      <c r="F301" s="9"/>
    </row>
    <row r="302" spans="4:6" ht="15">
      <c r="D302" s="9"/>
      <c r="E302" s="9"/>
      <c r="F302" s="9"/>
    </row>
    <row r="303" spans="4:6" ht="15">
      <c r="D303" s="9"/>
      <c r="E303" s="9"/>
      <c r="F303" s="9"/>
    </row>
    <row r="304" spans="4:6" ht="15">
      <c r="D304" s="9"/>
      <c r="E304" s="9"/>
      <c r="F304" s="9"/>
    </row>
    <row r="305" spans="4:6" ht="15">
      <c r="D305" s="9"/>
      <c r="E305" s="9"/>
      <c r="F305" s="9"/>
    </row>
    <row r="306" spans="4:6" ht="15">
      <c r="D306" s="9"/>
      <c r="E306" s="9"/>
      <c r="F306" s="9"/>
    </row>
    <row r="307" spans="4:6" ht="15">
      <c r="D307" s="9"/>
      <c r="E307" s="9"/>
      <c r="F307" s="9"/>
    </row>
    <row r="308" spans="4:6" ht="15">
      <c r="D308" s="9"/>
      <c r="E308" s="9"/>
      <c r="F308" s="9"/>
    </row>
    <row r="309" spans="4:6" ht="15">
      <c r="D309" s="9"/>
      <c r="E309" s="9"/>
      <c r="F309" s="9"/>
    </row>
    <row r="310" spans="4:6" ht="15">
      <c r="D310" s="9"/>
      <c r="E310" s="9"/>
      <c r="F310" s="9"/>
    </row>
    <row r="311" spans="4:6" ht="15">
      <c r="D311" s="9"/>
      <c r="E311" s="9"/>
      <c r="F311" s="9"/>
    </row>
    <row r="312" spans="4:6" ht="15">
      <c r="D312" s="9"/>
      <c r="E312" s="9"/>
      <c r="F312" s="9"/>
    </row>
    <row r="313" spans="4:6" ht="15">
      <c r="D313" s="9"/>
      <c r="E313" s="9"/>
      <c r="F313" s="9"/>
    </row>
    <row r="314" spans="4:6" ht="15">
      <c r="D314" s="9"/>
      <c r="E314" s="9"/>
      <c r="F314" s="9"/>
    </row>
    <row r="315" spans="4:6" ht="15">
      <c r="D315" s="9"/>
      <c r="E315" s="9"/>
      <c r="F315" s="9"/>
    </row>
    <row r="316" spans="4:6" ht="15">
      <c r="D316" s="9"/>
      <c r="E316" s="9"/>
      <c r="F316" s="9"/>
    </row>
    <row r="317" spans="4:6" ht="15">
      <c r="D317" s="9"/>
      <c r="E317" s="9"/>
      <c r="F317" s="9"/>
    </row>
    <row r="318" spans="4:6" ht="15">
      <c r="D318" s="9"/>
      <c r="E318" s="9"/>
      <c r="F318" s="9"/>
    </row>
    <row r="319" spans="4:6" ht="15">
      <c r="D319" s="9"/>
      <c r="E319" s="9"/>
      <c r="F319" s="9"/>
    </row>
    <row r="320" spans="4:6" ht="15">
      <c r="D320" s="9"/>
      <c r="E320" s="9"/>
      <c r="F320" s="9"/>
    </row>
    <row r="321" spans="4:6" ht="15">
      <c r="D321" s="9"/>
      <c r="E321" s="9"/>
      <c r="F321" s="9"/>
    </row>
    <row r="322" spans="4:6" ht="15">
      <c r="D322" s="9"/>
      <c r="E322" s="9"/>
      <c r="F322" s="9"/>
    </row>
    <row r="323" spans="4:6" ht="15">
      <c r="D323" s="9"/>
      <c r="E323" s="9"/>
      <c r="F323" s="9"/>
    </row>
    <row r="324" spans="4:6" ht="15">
      <c r="D324" s="9"/>
      <c r="E324" s="9"/>
      <c r="F324" s="9"/>
    </row>
    <row r="325" spans="4:6" ht="15">
      <c r="D325" s="9"/>
      <c r="E325" s="9"/>
      <c r="F325" s="9"/>
    </row>
    <row r="326" spans="4:6" ht="15">
      <c r="D326" s="9"/>
      <c r="E326" s="9"/>
      <c r="F326" s="9"/>
    </row>
    <row r="327" spans="4:6" ht="15">
      <c r="D327" s="9"/>
      <c r="E327" s="9"/>
      <c r="F327" s="9"/>
    </row>
    <row r="328" spans="4:6" ht="15">
      <c r="D328" s="9"/>
      <c r="E328" s="9"/>
      <c r="F328" s="9"/>
    </row>
    <row r="329" spans="4:6" ht="15">
      <c r="D329" s="9"/>
      <c r="E329" s="9"/>
      <c r="F329" s="9"/>
    </row>
    <row r="330" spans="4:6" ht="15">
      <c r="D330" s="9"/>
      <c r="E330" s="9"/>
      <c r="F330" s="9"/>
    </row>
    <row r="331" spans="4:6" ht="15">
      <c r="D331" s="9"/>
      <c r="E331" s="9"/>
      <c r="F331" s="9"/>
    </row>
    <row r="332" spans="4:6" ht="15">
      <c r="D332" s="9"/>
      <c r="E332" s="9"/>
      <c r="F332" s="9"/>
    </row>
    <row r="333" spans="4:6" ht="15">
      <c r="D333" s="9"/>
      <c r="E333" s="9"/>
      <c r="F333" s="9"/>
    </row>
    <row r="334" spans="4:6" ht="15">
      <c r="D334" s="9"/>
      <c r="E334" s="9"/>
      <c r="F334" s="9"/>
    </row>
    <row r="335" spans="4:6" ht="15">
      <c r="D335" s="9"/>
      <c r="E335" s="9"/>
      <c r="F335" s="9"/>
    </row>
    <row r="336" spans="4:6" ht="15">
      <c r="D336" s="9"/>
      <c r="E336" s="9"/>
      <c r="F336" s="9"/>
    </row>
    <row r="337" spans="4:6" ht="15">
      <c r="D337" s="9"/>
      <c r="E337" s="9"/>
      <c r="F337" s="9"/>
    </row>
    <row r="338" spans="4:6" ht="15">
      <c r="D338" s="9"/>
      <c r="E338" s="9"/>
      <c r="F338" s="9"/>
    </row>
    <row r="339" spans="4:6" ht="15">
      <c r="D339" s="9"/>
      <c r="E339" s="9"/>
      <c r="F339" s="9"/>
    </row>
    <row r="340" spans="4:6" ht="15">
      <c r="D340" s="9"/>
      <c r="E340" s="9"/>
      <c r="F340" s="9"/>
    </row>
    <row r="341" spans="4:6" ht="15">
      <c r="D341" s="9"/>
      <c r="E341" s="9"/>
      <c r="F341" s="9"/>
    </row>
    <row r="342" spans="4:6" ht="15">
      <c r="D342" s="9"/>
      <c r="E342" s="9"/>
      <c r="F342" s="9"/>
    </row>
    <row r="343" spans="4:6" ht="15">
      <c r="D343" s="9"/>
      <c r="E343" s="9"/>
      <c r="F343" s="9"/>
    </row>
    <row r="344" spans="4:6" ht="15">
      <c r="D344" s="9"/>
      <c r="E344" s="9"/>
      <c r="F344" s="9"/>
    </row>
    <row r="345" spans="4:6" ht="15">
      <c r="D345" s="9"/>
      <c r="E345" s="9"/>
      <c r="F345" s="9"/>
    </row>
    <row r="346" spans="4:6" ht="15">
      <c r="D346" s="9"/>
      <c r="E346" s="9"/>
      <c r="F346" s="9"/>
    </row>
    <row r="347" spans="4:6" ht="15">
      <c r="D347" s="9"/>
      <c r="E347" s="9"/>
      <c r="F347" s="9"/>
    </row>
    <row r="348" spans="4:6" ht="15">
      <c r="D348" s="9"/>
      <c r="E348" s="9"/>
      <c r="F348" s="9"/>
    </row>
    <row r="349" spans="4:6" ht="15">
      <c r="D349" s="9"/>
      <c r="E349" s="9"/>
      <c r="F349" s="9"/>
    </row>
    <row r="350" spans="4:6" ht="15">
      <c r="D350" s="9"/>
      <c r="E350" s="9"/>
      <c r="F350" s="9"/>
    </row>
    <row r="351" spans="4:6" ht="15">
      <c r="D351" s="9"/>
      <c r="E351" s="9"/>
      <c r="F351" s="9"/>
    </row>
    <row r="352" spans="4:6" ht="15">
      <c r="D352" s="9"/>
      <c r="E352" s="9"/>
      <c r="F352" s="9"/>
    </row>
    <row r="353" spans="4:6" ht="15">
      <c r="D353" s="9"/>
      <c r="E353" s="9"/>
      <c r="F353" s="9"/>
    </row>
    <row r="354" spans="4:6" ht="15">
      <c r="D354" s="9"/>
      <c r="E354" s="9"/>
      <c r="F354" s="9"/>
    </row>
    <row r="355" spans="4:6" ht="15">
      <c r="D355" s="9"/>
      <c r="E355" s="9"/>
      <c r="F355" s="9"/>
    </row>
    <row r="356" spans="4:6" ht="15">
      <c r="D356" s="9"/>
      <c r="E356" s="9"/>
      <c r="F356" s="9"/>
    </row>
    <row r="357" spans="4:6" ht="15">
      <c r="D357" s="9"/>
      <c r="E357" s="9"/>
      <c r="F357" s="9"/>
    </row>
    <row r="358" spans="4:6" ht="15">
      <c r="D358" s="9"/>
      <c r="E358" s="9"/>
      <c r="F358" s="9"/>
    </row>
    <row r="359" spans="4:6" ht="15">
      <c r="D359" s="9"/>
      <c r="E359" s="9"/>
      <c r="F359" s="9"/>
    </row>
    <row r="360" spans="4:6" ht="15">
      <c r="D360" s="9"/>
      <c r="E360" s="9"/>
      <c r="F360" s="9"/>
    </row>
    <row r="361" spans="4:6" ht="15">
      <c r="D361" s="9"/>
      <c r="E361" s="9"/>
      <c r="F361" s="9"/>
    </row>
    <row r="362" spans="4:6" ht="15">
      <c r="D362" s="9"/>
      <c r="E362" s="9"/>
      <c r="F362" s="9"/>
    </row>
    <row r="363" spans="4:6" ht="15">
      <c r="D363" s="9"/>
      <c r="E363" s="9"/>
      <c r="F363" s="9"/>
    </row>
    <row r="364" spans="4:6" ht="15">
      <c r="D364" s="9"/>
      <c r="E364" s="9"/>
      <c r="F364" s="9"/>
    </row>
    <row r="365" spans="4:6" ht="15">
      <c r="D365" s="9"/>
      <c r="E365" s="9"/>
      <c r="F365" s="9"/>
    </row>
    <row r="366" spans="4:6" ht="15">
      <c r="D366" s="9"/>
      <c r="E366" s="9"/>
      <c r="F366" s="9"/>
    </row>
    <row r="367" spans="4:6" ht="15">
      <c r="D367" s="9"/>
      <c r="E367" s="9"/>
      <c r="F367" s="9"/>
    </row>
    <row r="368" spans="4:6" ht="15">
      <c r="D368" s="9"/>
      <c r="E368" s="9"/>
      <c r="F368" s="9"/>
    </row>
    <row r="369" spans="4:6" ht="15">
      <c r="D369" s="9"/>
      <c r="E369" s="9"/>
      <c r="F369" s="9"/>
    </row>
    <row r="370" spans="4:6" ht="15">
      <c r="D370" s="9"/>
      <c r="E370" s="9"/>
      <c r="F370" s="9"/>
    </row>
    <row r="371" spans="4:6" ht="15">
      <c r="D371" s="9"/>
      <c r="E371" s="9"/>
      <c r="F371" s="9"/>
    </row>
    <row r="372" spans="4:6" ht="15">
      <c r="D372" s="9"/>
      <c r="E372" s="9"/>
      <c r="F372" s="9"/>
    </row>
    <row r="373" spans="4:6" ht="15">
      <c r="D373" s="9"/>
      <c r="E373" s="9"/>
      <c r="F373" s="9"/>
    </row>
    <row r="374" spans="4:6" ht="15">
      <c r="D374" s="9"/>
      <c r="E374" s="9"/>
      <c r="F374" s="9"/>
    </row>
    <row r="375" spans="4:6" ht="15">
      <c r="D375" s="9"/>
      <c r="E375" s="9"/>
      <c r="F375" s="9"/>
    </row>
    <row r="376" spans="4:6" ht="15">
      <c r="D376" s="9"/>
      <c r="E376" s="9"/>
      <c r="F376" s="9"/>
    </row>
    <row r="377" spans="4:6" ht="15">
      <c r="D377" s="9"/>
      <c r="E377" s="9"/>
      <c r="F377" s="9"/>
    </row>
    <row r="378" spans="4:6" ht="15">
      <c r="D378" s="9"/>
      <c r="E378" s="9"/>
      <c r="F378" s="9"/>
    </row>
    <row r="379" spans="4:6" ht="15">
      <c r="D379" s="9"/>
      <c r="E379" s="9"/>
      <c r="F379" s="9"/>
    </row>
    <row r="380" spans="4:6" ht="15">
      <c r="D380" s="9"/>
      <c r="E380" s="9"/>
      <c r="F380" s="9"/>
    </row>
    <row r="381" spans="4:6" ht="15">
      <c r="D381" s="9"/>
      <c r="E381" s="9"/>
      <c r="F381" s="9"/>
    </row>
    <row r="382" spans="4:6" ht="15">
      <c r="D382" s="9"/>
      <c r="E382" s="9"/>
      <c r="F382" s="9"/>
    </row>
    <row r="383" spans="4:6" ht="15">
      <c r="D383" s="9"/>
      <c r="E383" s="9"/>
      <c r="F383" s="9"/>
    </row>
    <row r="384" spans="4:6" ht="15">
      <c r="D384" s="9"/>
      <c r="E384" s="9"/>
      <c r="F384" s="9"/>
    </row>
    <row r="385" spans="4:6" ht="15">
      <c r="D385" s="9"/>
      <c r="E385" s="9"/>
      <c r="F385" s="9"/>
    </row>
    <row r="386" spans="4:6" ht="15">
      <c r="D386" s="9"/>
      <c r="E386" s="9"/>
      <c r="F386" s="9"/>
    </row>
    <row r="387" spans="4:6" ht="15">
      <c r="D387" s="9"/>
      <c r="E387" s="9"/>
      <c r="F387" s="9"/>
    </row>
    <row r="388" spans="4:6" ht="15">
      <c r="D388" s="9"/>
      <c r="E388" s="9"/>
      <c r="F388" s="9"/>
    </row>
    <row r="389" spans="4:6" ht="15">
      <c r="D389" s="9"/>
      <c r="E389" s="9"/>
      <c r="F389" s="9"/>
    </row>
    <row r="390" spans="4:6" ht="15">
      <c r="D390" s="9"/>
      <c r="E390" s="9"/>
      <c r="F390" s="9"/>
    </row>
    <row r="391" spans="4:6" ht="15">
      <c r="D391" s="9"/>
      <c r="E391" s="9"/>
      <c r="F391" s="9"/>
    </row>
    <row r="392" spans="4:6" ht="15">
      <c r="D392" s="9"/>
      <c r="E392" s="9"/>
      <c r="F392" s="9"/>
    </row>
    <row r="393" spans="4:6" ht="15">
      <c r="D393" s="9"/>
      <c r="E393" s="9"/>
      <c r="F393" s="9"/>
    </row>
    <row r="394" spans="4:6" ht="15">
      <c r="D394" s="9"/>
      <c r="E394" s="9"/>
      <c r="F394" s="9"/>
    </row>
    <row r="395" spans="4:6" ht="15">
      <c r="D395" s="9"/>
      <c r="E395" s="9"/>
      <c r="F395" s="9"/>
    </row>
    <row r="396" spans="4:6" ht="15">
      <c r="D396" s="9"/>
      <c r="E396" s="9"/>
      <c r="F396" s="9"/>
    </row>
    <row r="397" spans="4:6" ht="15">
      <c r="D397" s="9"/>
      <c r="E397" s="9"/>
      <c r="F397" s="9"/>
    </row>
    <row r="398" spans="4:6" ht="15">
      <c r="D398" s="9"/>
      <c r="E398" s="9"/>
      <c r="F398" s="9"/>
    </row>
    <row r="399" spans="4:6" ht="15">
      <c r="D399" s="9"/>
      <c r="E399" s="9"/>
      <c r="F399" s="9"/>
    </row>
    <row r="400" spans="4:6" ht="15">
      <c r="D400" s="9"/>
      <c r="E400" s="9"/>
      <c r="F400" s="9"/>
    </row>
    <row r="401" spans="4:6" ht="15">
      <c r="D401" s="9"/>
      <c r="E401" s="9"/>
      <c r="F401" s="9"/>
    </row>
    <row r="402" spans="4:6" ht="15">
      <c r="D402" s="9"/>
      <c r="E402" s="9"/>
      <c r="F402" s="9"/>
    </row>
    <row r="403" spans="4:6" ht="15">
      <c r="D403" s="9"/>
      <c r="E403" s="9"/>
      <c r="F403" s="9"/>
    </row>
    <row r="404" spans="4:6" ht="15">
      <c r="D404" s="9"/>
      <c r="E404" s="9"/>
      <c r="F404" s="9"/>
    </row>
    <row r="405" spans="4:6" ht="15">
      <c r="D405" s="9"/>
      <c r="E405" s="9"/>
      <c r="F405" s="9"/>
    </row>
    <row r="406" spans="4:6" ht="15">
      <c r="D406" s="9"/>
      <c r="E406" s="9"/>
      <c r="F406" s="9"/>
    </row>
    <row r="407" spans="4:6" ht="15">
      <c r="D407" s="9"/>
      <c r="E407" s="9"/>
      <c r="F407" s="9"/>
    </row>
    <row r="408" spans="4:6" ht="15">
      <c r="D408" s="9"/>
      <c r="E408" s="9"/>
      <c r="F408" s="9"/>
    </row>
    <row r="409" spans="4:6" ht="15">
      <c r="D409" s="9"/>
      <c r="E409" s="9"/>
      <c r="F409" s="9"/>
    </row>
    <row r="410" spans="4:6" ht="15">
      <c r="D410" s="9"/>
      <c r="E410" s="9"/>
      <c r="F410" s="9"/>
    </row>
    <row r="411" spans="4:6" ht="15">
      <c r="D411" s="9"/>
      <c r="E411" s="9"/>
      <c r="F411" s="9"/>
    </row>
    <row r="412" spans="4:6" ht="15">
      <c r="D412" s="9"/>
      <c r="E412" s="9"/>
      <c r="F412" s="9"/>
    </row>
    <row r="413" spans="4:6" ht="15">
      <c r="D413" s="9"/>
      <c r="E413" s="9"/>
      <c r="F413" s="9"/>
    </row>
    <row r="414" spans="4:6" ht="15">
      <c r="D414" s="9"/>
      <c r="E414" s="9"/>
      <c r="F414" s="9"/>
    </row>
    <row r="415" spans="4:6" ht="15">
      <c r="D415" s="9"/>
      <c r="E415" s="9"/>
      <c r="F415" s="9"/>
    </row>
    <row r="416" spans="4:6" ht="15">
      <c r="D416" s="9"/>
      <c r="E416" s="9"/>
      <c r="F416" s="9"/>
    </row>
    <row r="417" spans="4:6" ht="15">
      <c r="D417" s="9"/>
      <c r="E417" s="9"/>
      <c r="F417" s="9"/>
    </row>
    <row r="418" spans="4:6" ht="15">
      <c r="D418" s="9"/>
      <c r="E418" s="9"/>
      <c r="F418" s="9"/>
    </row>
    <row r="419" spans="4:6" ht="15">
      <c r="D419" s="9"/>
      <c r="E419" s="9"/>
      <c r="F419" s="9"/>
    </row>
    <row r="420" spans="4:6" ht="15">
      <c r="D420" s="9"/>
      <c r="E420" s="9"/>
      <c r="F420" s="9"/>
    </row>
    <row r="421" spans="4:6" ht="15">
      <c r="D421" s="9"/>
      <c r="E421" s="9"/>
      <c r="F421" s="9"/>
    </row>
    <row r="422" spans="4:6" ht="15">
      <c r="D422" s="9"/>
      <c r="E422" s="9"/>
      <c r="F422" s="9"/>
    </row>
    <row r="423" spans="4:6" ht="15">
      <c r="D423" s="9"/>
      <c r="E423" s="9"/>
      <c r="F423" s="9"/>
    </row>
    <row r="424" spans="4:6" ht="15">
      <c r="D424" s="9"/>
      <c r="E424" s="9"/>
      <c r="F424" s="9"/>
    </row>
    <row r="425" spans="4:6" ht="15">
      <c r="D425" s="9"/>
      <c r="E425" s="9"/>
      <c r="F425" s="9"/>
    </row>
    <row r="426" spans="4:6" ht="15">
      <c r="D426" s="9"/>
      <c r="E426" s="9"/>
      <c r="F426" s="9"/>
    </row>
    <row r="427" spans="4:6" ht="15">
      <c r="D427" s="9"/>
      <c r="E427" s="9"/>
      <c r="F427" s="9"/>
    </row>
    <row r="428" spans="4:6" ht="15">
      <c r="D428" s="9"/>
      <c r="E428" s="9"/>
      <c r="F428" s="9"/>
    </row>
    <row r="429" spans="4:6" ht="15">
      <c r="D429" s="9"/>
      <c r="E429" s="9"/>
      <c r="F429" s="9"/>
    </row>
    <row r="430" spans="4:6" ht="15">
      <c r="D430" s="9"/>
      <c r="E430" s="9"/>
      <c r="F430" s="9"/>
    </row>
    <row r="431" spans="4:6" ht="15">
      <c r="D431" s="9"/>
      <c r="E431" s="9"/>
      <c r="F431" s="9"/>
    </row>
    <row r="432" spans="4:6" ht="15">
      <c r="D432" s="9"/>
      <c r="E432" s="9"/>
      <c r="F432" s="9"/>
    </row>
    <row r="433" spans="4:6" ht="15">
      <c r="D433" s="9"/>
      <c r="E433" s="9"/>
      <c r="F433" s="9"/>
    </row>
    <row r="434" spans="4:6" ht="15">
      <c r="D434" s="9"/>
      <c r="E434" s="9"/>
      <c r="F434" s="9"/>
    </row>
    <row r="435" spans="4:6" ht="15">
      <c r="D435" s="9"/>
      <c r="E435" s="9"/>
      <c r="F435" s="9"/>
    </row>
    <row r="436" spans="4:6" ht="15">
      <c r="D436" s="9"/>
      <c r="E436" s="9"/>
      <c r="F436" s="9"/>
    </row>
    <row r="437" spans="4:6" ht="15">
      <c r="D437" s="9"/>
      <c r="E437" s="9"/>
      <c r="F437" s="9"/>
    </row>
    <row r="438" spans="4:6" ht="15">
      <c r="D438" s="9"/>
      <c r="E438" s="9"/>
      <c r="F438" s="9"/>
    </row>
    <row r="439" spans="4:6" ht="15">
      <c r="D439" s="9"/>
      <c r="E439" s="9"/>
      <c r="F439" s="9"/>
    </row>
    <row r="440" spans="4:6" ht="15">
      <c r="D440" s="9"/>
      <c r="E440" s="9"/>
      <c r="F440" s="9"/>
    </row>
    <row r="441" spans="4:6" ht="15">
      <c r="D441" s="9"/>
      <c r="E441" s="9"/>
      <c r="F441" s="9"/>
    </row>
    <row r="442" spans="4:6" ht="15">
      <c r="D442" s="9"/>
      <c r="E442" s="9"/>
      <c r="F442" s="9"/>
    </row>
    <row r="443" spans="4:6" ht="15">
      <c r="D443" s="9"/>
      <c r="E443" s="9"/>
      <c r="F443" s="9"/>
    </row>
    <row r="444" spans="4:6" ht="15">
      <c r="D444" s="9"/>
      <c r="E444" s="9"/>
      <c r="F444" s="9"/>
    </row>
    <row r="445" spans="4:6" ht="15">
      <c r="D445" s="9"/>
      <c r="E445" s="9"/>
      <c r="F445" s="9"/>
    </row>
    <row r="446" spans="4:6" ht="15">
      <c r="D446" s="9"/>
      <c r="E446" s="9"/>
      <c r="F446" s="9"/>
    </row>
    <row r="447" spans="4:6" ht="15">
      <c r="D447" s="9"/>
      <c r="E447" s="9"/>
      <c r="F447" s="9"/>
    </row>
    <row r="448" spans="4:6" ht="15">
      <c r="D448" s="9"/>
      <c r="E448" s="9"/>
      <c r="F448" s="9"/>
    </row>
    <row r="449" spans="4:6" ht="15">
      <c r="D449" s="9"/>
      <c r="E449" s="9"/>
      <c r="F449" s="9"/>
    </row>
    <row r="450" spans="4:6" ht="15">
      <c r="D450" s="9"/>
      <c r="E450" s="9"/>
      <c r="F450" s="9"/>
    </row>
    <row r="451" spans="4:6" ht="15">
      <c r="D451" s="9"/>
      <c r="E451" s="9"/>
      <c r="F451" s="9"/>
    </row>
    <row r="452" spans="4:6" ht="15">
      <c r="D452" s="9"/>
      <c r="E452" s="9"/>
      <c r="F452" s="9"/>
    </row>
    <row r="453" spans="4:6" ht="15">
      <c r="D453" s="9"/>
      <c r="E453" s="9"/>
      <c r="F453" s="9"/>
    </row>
    <row r="454" spans="4:6" ht="15">
      <c r="D454" s="9"/>
      <c r="E454" s="9"/>
      <c r="F454" s="9"/>
    </row>
    <row r="455" spans="4:6" ht="15">
      <c r="D455" s="9"/>
      <c r="E455" s="9"/>
      <c r="F455" s="9"/>
    </row>
    <row r="456" spans="4:6" ht="15">
      <c r="D456" s="9"/>
      <c r="E456" s="9"/>
      <c r="F456" s="9"/>
    </row>
    <row r="457" spans="4:6" ht="15">
      <c r="D457" s="9"/>
      <c r="E457" s="9"/>
      <c r="F457" s="9"/>
    </row>
    <row r="458" spans="4:6" ht="15">
      <c r="D458" s="9"/>
      <c r="E458" s="9"/>
      <c r="F458" s="9"/>
    </row>
    <row r="459" spans="4:6" ht="15">
      <c r="D459" s="9"/>
      <c r="E459" s="9"/>
      <c r="F459" s="9"/>
    </row>
    <row r="460" spans="4:6" ht="15">
      <c r="D460" s="9"/>
      <c r="E460" s="9"/>
      <c r="F460" s="9"/>
    </row>
    <row r="461" spans="4:6" ht="15">
      <c r="D461" s="9"/>
      <c r="E461" s="9"/>
      <c r="F461" s="9"/>
    </row>
    <row r="462" spans="4:6" ht="15">
      <c r="D462" s="9"/>
      <c r="E462" s="9"/>
      <c r="F462" s="9"/>
    </row>
    <row r="463" spans="4:6" ht="15">
      <c r="D463" s="9"/>
      <c r="E463" s="9"/>
      <c r="F463" s="9"/>
    </row>
    <row r="464" spans="4:6" ht="15">
      <c r="D464" s="9"/>
      <c r="E464" s="9"/>
      <c r="F464" s="9"/>
    </row>
    <row r="465" spans="4:6" ht="15">
      <c r="D465" s="9"/>
      <c r="E465" s="9"/>
      <c r="F465" s="9"/>
    </row>
    <row r="466" spans="4:6" ht="15">
      <c r="D466" s="9"/>
      <c r="E466" s="9"/>
      <c r="F466" s="9"/>
    </row>
    <row r="467" spans="4:6" ht="15">
      <c r="D467" s="9"/>
      <c r="E467" s="9"/>
      <c r="F467" s="9"/>
    </row>
    <row r="468" spans="4:6" ht="15">
      <c r="D468" s="9"/>
      <c r="E468" s="9"/>
      <c r="F468" s="9"/>
    </row>
    <row r="469" spans="4:6" ht="15">
      <c r="D469" s="9"/>
      <c r="E469" s="9"/>
      <c r="F469" s="9"/>
    </row>
    <row r="470" spans="4:6" ht="15">
      <c r="D470" s="9"/>
      <c r="E470" s="9"/>
      <c r="F470" s="9"/>
    </row>
    <row r="471" spans="4:6" ht="15">
      <c r="D471" s="9"/>
      <c r="E471" s="9"/>
      <c r="F471" s="9"/>
    </row>
    <row r="472" spans="4:6" ht="15">
      <c r="D472" s="9"/>
      <c r="E472" s="9"/>
      <c r="F472" s="9"/>
    </row>
    <row r="473" spans="4:6" ht="15">
      <c r="D473" s="9"/>
      <c r="E473" s="9"/>
      <c r="F473" s="9"/>
    </row>
    <row r="474" spans="4:6" ht="15">
      <c r="D474" s="9"/>
      <c r="E474" s="9"/>
      <c r="F474" s="9"/>
    </row>
    <row r="475" spans="4:6" ht="15">
      <c r="D475" s="9"/>
      <c r="E475" s="9"/>
      <c r="F475" s="9"/>
    </row>
    <row r="476" spans="4:6" ht="15">
      <c r="D476" s="9"/>
      <c r="E476" s="9"/>
      <c r="F476" s="9"/>
    </row>
    <row r="477" spans="4:6" ht="15">
      <c r="D477" s="9"/>
      <c r="E477" s="9"/>
      <c r="F477" s="9"/>
    </row>
    <row r="478" spans="4:6" ht="15">
      <c r="D478" s="9"/>
      <c r="E478" s="9"/>
      <c r="F478" s="9"/>
    </row>
    <row r="479" spans="4:6" ht="15">
      <c r="D479" s="9"/>
      <c r="E479" s="9"/>
      <c r="F479" s="9"/>
    </row>
    <row r="480" spans="4:6" ht="15">
      <c r="D480" s="9"/>
      <c r="E480" s="9"/>
      <c r="F480" s="9"/>
    </row>
    <row r="481" spans="4:6" ht="15">
      <c r="D481" s="9"/>
      <c r="E481" s="9"/>
      <c r="F481" s="9"/>
    </row>
    <row r="482" spans="4:6" ht="15">
      <c r="D482" s="9"/>
      <c r="E482" s="9"/>
      <c r="F482" s="9"/>
    </row>
    <row r="483" spans="4:6" ht="15">
      <c r="D483" s="9"/>
      <c r="E483" s="9"/>
      <c r="F483" s="9"/>
    </row>
    <row r="484" spans="4:6" ht="15">
      <c r="D484" s="9"/>
      <c r="E484" s="9"/>
      <c r="F484" s="9"/>
    </row>
    <row r="485" spans="4:6" ht="15">
      <c r="D485" s="9"/>
      <c r="E485" s="9"/>
      <c r="F485" s="9"/>
    </row>
    <row r="486" spans="4:6" ht="15">
      <c r="D486" s="9"/>
      <c r="E486" s="9"/>
      <c r="F486" s="9"/>
    </row>
    <row r="487" spans="4:6" ht="15">
      <c r="D487" s="9"/>
      <c r="E487" s="9"/>
      <c r="F487" s="9"/>
    </row>
    <row r="488" spans="4:6" ht="15">
      <c r="D488" s="9"/>
      <c r="E488" s="9"/>
      <c r="F488" s="9"/>
    </row>
    <row r="489" spans="4:6" ht="15">
      <c r="D489" s="9"/>
      <c r="E489" s="9"/>
      <c r="F489" s="9"/>
    </row>
    <row r="490" spans="4:6" ht="15">
      <c r="D490" s="9"/>
      <c r="E490" s="9"/>
      <c r="F490" s="9"/>
    </row>
    <row r="491" spans="4:6" ht="15">
      <c r="D491" s="9"/>
      <c r="E491" s="9"/>
      <c r="F491" s="9"/>
    </row>
    <row r="492" spans="4:6" ht="15">
      <c r="D492" s="9"/>
      <c r="E492" s="9"/>
      <c r="F492" s="9"/>
    </row>
    <row r="493" spans="4:6" ht="15">
      <c r="D493" s="9"/>
      <c r="E493" s="9"/>
      <c r="F493" s="9"/>
    </row>
    <row r="494" spans="4:6" ht="15">
      <c r="D494" s="9"/>
      <c r="E494" s="9"/>
      <c r="F494" s="9"/>
    </row>
    <row r="495" spans="4:6" ht="15">
      <c r="D495" s="9"/>
      <c r="E495" s="9"/>
      <c r="F495" s="9"/>
    </row>
    <row r="496" spans="4:6" ht="15">
      <c r="D496" s="9"/>
      <c r="E496" s="9"/>
      <c r="F496" s="9"/>
    </row>
    <row r="497" spans="4:6" ht="15">
      <c r="D497" s="9"/>
      <c r="E497" s="9"/>
      <c r="F497" s="9"/>
    </row>
    <row r="498" spans="4:6" ht="15">
      <c r="D498" s="9"/>
      <c r="E498" s="9"/>
      <c r="F498" s="9"/>
    </row>
    <row r="499" spans="4:6" ht="15">
      <c r="D499" s="9"/>
      <c r="E499" s="9"/>
      <c r="F499" s="9"/>
    </row>
    <row r="500" spans="4:6" ht="15">
      <c r="D500" s="9"/>
      <c r="E500" s="9"/>
      <c r="F500" s="9"/>
    </row>
    <row r="501" spans="4:6" ht="15">
      <c r="D501" s="9"/>
      <c r="E501" s="9"/>
      <c r="F501" s="9"/>
    </row>
    <row r="502" spans="4:6" ht="15">
      <c r="D502" s="9"/>
      <c r="E502" s="9"/>
      <c r="F502" s="9"/>
    </row>
    <row r="503" spans="4:6" ht="15">
      <c r="D503" s="9"/>
      <c r="E503" s="9"/>
      <c r="F503" s="9"/>
    </row>
    <row r="504" spans="4:6" ht="15">
      <c r="D504" s="9"/>
      <c r="E504" s="9"/>
      <c r="F504" s="9"/>
    </row>
    <row r="505" spans="4:6" ht="15">
      <c r="D505" s="9"/>
      <c r="E505" s="9"/>
      <c r="F505" s="9"/>
    </row>
    <row r="506" spans="4:6" ht="15">
      <c r="D506" s="9"/>
      <c r="E506" s="9"/>
      <c r="F506" s="9"/>
    </row>
    <row r="507" spans="4:6" ht="15">
      <c r="D507" s="9"/>
      <c r="E507" s="9"/>
      <c r="F507" s="9"/>
    </row>
    <row r="508" spans="4:6" ht="15">
      <c r="D508" s="9"/>
      <c r="E508" s="9"/>
      <c r="F508" s="9"/>
    </row>
    <row r="509" spans="4:6" ht="15">
      <c r="D509" s="9"/>
      <c r="E509" s="9"/>
      <c r="F509" s="9"/>
    </row>
    <row r="510" spans="4:6" ht="15">
      <c r="D510" s="9"/>
      <c r="E510" s="9"/>
      <c r="F510" s="9"/>
    </row>
    <row r="511" spans="4:6" ht="15">
      <c r="D511" s="9"/>
      <c r="E511" s="9"/>
      <c r="F511" s="9"/>
    </row>
    <row r="512" spans="4:6" ht="15">
      <c r="D512" s="9"/>
      <c r="E512" s="9"/>
      <c r="F512" s="9"/>
    </row>
    <row r="513" spans="4:6" ht="15">
      <c r="D513" s="9"/>
      <c r="E513" s="9"/>
      <c r="F513" s="9"/>
    </row>
    <row r="514" spans="4:6" ht="15">
      <c r="D514" s="9"/>
      <c r="E514" s="9"/>
      <c r="F514" s="9"/>
    </row>
    <row r="515" spans="4:6" ht="15">
      <c r="D515" s="9"/>
      <c r="E515" s="9"/>
      <c r="F515" s="9"/>
    </row>
    <row r="516" spans="4:6" ht="15">
      <c r="D516" s="9"/>
      <c r="E516" s="9"/>
      <c r="F516" s="9"/>
    </row>
    <row r="517" spans="4:6" ht="15">
      <c r="D517" s="9"/>
      <c r="E517" s="9"/>
      <c r="F517" s="9"/>
    </row>
    <row r="518" spans="4:6" ht="15">
      <c r="D518" s="9"/>
      <c r="E518" s="9"/>
      <c r="F518" s="9"/>
    </row>
    <row r="519" spans="4:6" ht="15">
      <c r="D519" s="9"/>
      <c r="E519" s="9"/>
      <c r="F519" s="9"/>
    </row>
    <row r="520" spans="4:6" ht="15">
      <c r="D520" s="9"/>
      <c r="E520" s="9"/>
      <c r="F520" s="9"/>
    </row>
    <row r="521" spans="4:6" ht="15">
      <c r="D521" s="9"/>
      <c r="E521" s="9"/>
      <c r="F521" s="9"/>
    </row>
    <row r="522" spans="4:6" ht="15">
      <c r="D522" s="9"/>
      <c r="E522" s="9"/>
      <c r="F522" s="9"/>
    </row>
    <row r="523" spans="4:6" ht="15">
      <c r="D523" s="9"/>
      <c r="E523" s="9"/>
      <c r="F523" s="9"/>
    </row>
    <row r="524" spans="4:6" ht="15">
      <c r="D524" s="9"/>
      <c r="E524" s="9"/>
      <c r="F524" s="9"/>
    </row>
    <row r="525" spans="4:6" ht="15">
      <c r="D525" s="9"/>
      <c r="E525" s="9"/>
      <c r="F525" s="9"/>
    </row>
    <row r="526" spans="4:6" ht="15">
      <c r="D526" s="9"/>
      <c r="E526" s="9"/>
      <c r="F526" s="9"/>
    </row>
    <row r="527" spans="4:6" ht="15">
      <c r="D527" s="9"/>
      <c r="E527" s="9"/>
      <c r="F527" s="9"/>
    </row>
    <row r="528" spans="4:6" ht="15">
      <c r="D528" s="9"/>
      <c r="E528" s="9"/>
      <c r="F528" s="9"/>
    </row>
    <row r="529" spans="4:6" ht="15">
      <c r="D529" s="9"/>
      <c r="E529" s="9"/>
      <c r="F529" s="9"/>
    </row>
    <row r="530" spans="4:6" ht="15">
      <c r="D530" s="9"/>
      <c r="E530" s="9"/>
      <c r="F530" s="9"/>
    </row>
    <row r="531" spans="4:6" ht="15">
      <c r="D531" s="9"/>
      <c r="E531" s="9"/>
      <c r="F531" s="9"/>
    </row>
    <row r="532" spans="4:6" ht="15">
      <c r="D532" s="9"/>
      <c r="E532" s="9"/>
      <c r="F532" s="9"/>
    </row>
    <row r="533" spans="4:6" ht="15">
      <c r="D533" s="9"/>
      <c r="E533" s="9"/>
      <c r="F533" s="9"/>
    </row>
    <row r="534" spans="4:6" ht="15">
      <c r="D534" s="9"/>
      <c r="E534" s="9"/>
      <c r="F534" s="9"/>
    </row>
    <row r="535" spans="4:6" ht="15">
      <c r="D535" s="9"/>
      <c r="E535" s="9"/>
      <c r="F535" s="9"/>
    </row>
    <row r="536" spans="4:6" ht="15">
      <c r="D536" s="9"/>
      <c r="E536" s="9"/>
      <c r="F536" s="9"/>
    </row>
    <row r="537" spans="4:6" ht="15">
      <c r="D537" s="9"/>
      <c r="E537" s="9"/>
      <c r="F537" s="9"/>
    </row>
    <row r="538" spans="4:6" ht="15">
      <c r="D538" s="9"/>
      <c r="E538" s="9"/>
      <c r="F538" s="9"/>
    </row>
    <row r="539" spans="4:6" ht="15">
      <c r="D539" s="9"/>
      <c r="E539" s="9"/>
      <c r="F539" s="9"/>
    </row>
    <row r="540" spans="4:6" ht="15">
      <c r="D540" s="9"/>
      <c r="E540" s="9"/>
      <c r="F540" s="9"/>
    </row>
    <row r="541" spans="4:6" ht="15">
      <c r="D541" s="9"/>
      <c r="E541" s="9"/>
      <c r="F541" s="9"/>
    </row>
    <row r="542" spans="4:6" ht="15">
      <c r="D542" s="9"/>
      <c r="E542" s="9"/>
      <c r="F542" s="9"/>
    </row>
    <row r="543" spans="4:6" ht="15">
      <c r="D543" s="9"/>
      <c r="E543" s="9"/>
      <c r="F543" s="9"/>
    </row>
    <row r="544" spans="4:6" ht="15">
      <c r="D544" s="9"/>
      <c r="E544" s="9"/>
      <c r="F544" s="9"/>
    </row>
    <row r="545" spans="4:6" ht="15">
      <c r="D545" s="9"/>
      <c r="E545" s="9"/>
      <c r="F545" s="9"/>
    </row>
    <row r="546" spans="4:6" ht="15">
      <c r="D546" s="9"/>
      <c r="E546" s="9"/>
      <c r="F546" s="9"/>
    </row>
    <row r="547" spans="4:6" ht="15">
      <c r="D547" s="9"/>
      <c r="E547" s="9"/>
      <c r="F547" s="9"/>
    </row>
    <row r="548" spans="4:6" ht="15">
      <c r="D548" s="9"/>
      <c r="E548" s="9"/>
      <c r="F548" s="9"/>
    </row>
    <row r="549" spans="4:6" ht="15">
      <c r="D549" s="9"/>
      <c r="E549" s="9"/>
      <c r="F549" s="9"/>
    </row>
    <row r="550" spans="4:6" ht="15">
      <c r="D550" s="9"/>
      <c r="E550" s="9"/>
      <c r="F550" s="9"/>
    </row>
    <row r="551" spans="4:6" ht="15">
      <c r="D551" s="9"/>
      <c r="E551" s="9"/>
      <c r="F551" s="9"/>
    </row>
    <row r="552" spans="4:6" ht="15">
      <c r="D552" s="9"/>
      <c r="E552" s="9"/>
      <c r="F552" s="9"/>
    </row>
    <row r="553" spans="4:6" ht="15">
      <c r="D553" s="9"/>
      <c r="E553" s="9"/>
      <c r="F553" s="9"/>
    </row>
    <row r="554" spans="4:6" ht="15">
      <c r="D554" s="9"/>
      <c r="E554" s="9"/>
      <c r="F554" s="9"/>
    </row>
    <row r="555" spans="4:6" ht="15">
      <c r="D555" s="9"/>
      <c r="E555" s="9"/>
      <c r="F555" s="9"/>
    </row>
    <row r="556" spans="4:6" ht="15">
      <c r="D556" s="9"/>
      <c r="E556" s="9"/>
      <c r="F556" s="9"/>
    </row>
    <row r="557" spans="4:6" ht="15">
      <c r="D557" s="9"/>
      <c r="E557" s="9"/>
      <c r="F557" s="9"/>
    </row>
    <row r="558" spans="4:6" ht="15">
      <c r="D558" s="9"/>
      <c r="E558" s="9"/>
      <c r="F558" s="9"/>
    </row>
    <row r="559" spans="4:6" ht="15">
      <c r="D559" s="9"/>
      <c r="E559" s="9"/>
      <c r="F559" s="9"/>
    </row>
    <row r="560" spans="4:6" ht="15">
      <c r="D560" s="9"/>
      <c r="E560" s="9"/>
      <c r="F560" s="9"/>
    </row>
    <row r="561" spans="4:6" ht="15">
      <c r="D561" s="9"/>
      <c r="E561" s="9"/>
      <c r="F561" s="9"/>
    </row>
    <row r="562" spans="4:6" ht="15">
      <c r="D562" s="9"/>
      <c r="E562" s="9"/>
      <c r="F562" s="9"/>
    </row>
    <row r="563" spans="4:6" ht="15">
      <c r="D563" s="9"/>
      <c r="E563" s="9"/>
      <c r="F563" s="9"/>
    </row>
    <row r="564" spans="4:6" ht="15">
      <c r="D564" s="9"/>
      <c r="E564" s="9"/>
      <c r="F564" s="9"/>
    </row>
    <row r="565" spans="4:6" ht="15">
      <c r="D565" s="9"/>
      <c r="E565" s="9"/>
      <c r="F565" s="9"/>
    </row>
    <row r="566" spans="4:6" ht="15">
      <c r="D566" s="9"/>
      <c r="E566" s="9"/>
      <c r="F566" s="9"/>
    </row>
    <row r="567" spans="4:6" ht="15">
      <c r="D567" s="9"/>
      <c r="E567" s="9"/>
      <c r="F567" s="9"/>
    </row>
    <row r="568" spans="4:6" ht="15">
      <c r="D568" s="9"/>
      <c r="E568" s="9"/>
      <c r="F568" s="9"/>
    </row>
    <row r="569" spans="4:6" ht="15">
      <c r="D569" s="9"/>
      <c r="E569" s="9"/>
      <c r="F569" s="9"/>
    </row>
    <row r="570" spans="4:6" ht="15">
      <c r="D570" s="9"/>
      <c r="E570" s="9"/>
      <c r="F570" s="9"/>
    </row>
    <row r="571" spans="4:6" ht="15">
      <c r="D571" s="9"/>
      <c r="E571" s="9"/>
      <c r="F571" s="9"/>
    </row>
    <row r="572" spans="4:6" ht="15">
      <c r="D572" s="9"/>
      <c r="E572" s="9"/>
      <c r="F572" s="9"/>
    </row>
    <row r="573" spans="4:6" ht="15">
      <c r="D573" s="9"/>
      <c r="E573" s="9"/>
      <c r="F573" s="9"/>
    </row>
    <row r="574" spans="4:6" ht="15">
      <c r="D574" s="9"/>
      <c r="E574" s="9"/>
      <c r="F574" s="9"/>
    </row>
    <row r="575" spans="4:6" ht="15">
      <c r="D575" s="9"/>
      <c r="E575" s="9"/>
      <c r="F575" s="9"/>
    </row>
    <row r="576" spans="4:6" ht="15">
      <c r="D576" s="9"/>
      <c r="E576" s="9"/>
      <c r="F576" s="9"/>
    </row>
    <row r="577" spans="4:6" ht="15">
      <c r="D577" s="9"/>
      <c r="E577" s="9"/>
      <c r="F577" s="9"/>
    </row>
    <row r="578" spans="4:6" ht="15">
      <c r="D578" s="9"/>
      <c r="E578" s="9"/>
      <c r="F578" s="9"/>
    </row>
    <row r="579" spans="4:6" ht="15">
      <c r="D579" s="9"/>
      <c r="E579" s="9"/>
      <c r="F579" s="9"/>
    </row>
    <row r="580" spans="4:6" ht="15">
      <c r="D580" s="9"/>
      <c r="E580" s="9"/>
      <c r="F580" s="9"/>
    </row>
    <row r="581" spans="4:6" ht="15">
      <c r="D581" s="9"/>
      <c r="E581" s="9"/>
      <c r="F581" s="9"/>
    </row>
    <row r="582" spans="4:6" ht="15">
      <c r="D582" s="9"/>
      <c r="E582" s="9"/>
      <c r="F582" s="9"/>
    </row>
    <row r="583" spans="4:6" ht="15">
      <c r="D583" s="9"/>
      <c r="E583" s="9"/>
      <c r="F583" s="9"/>
    </row>
    <row r="584" spans="4:6" ht="15">
      <c r="D584" s="9"/>
      <c r="E584" s="9"/>
      <c r="F584" s="9"/>
    </row>
    <row r="585" spans="4:6" ht="15">
      <c r="D585" s="9"/>
      <c r="E585" s="9"/>
      <c r="F585" s="9"/>
    </row>
    <row r="586" spans="4:6" ht="15">
      <c r="D586" s="9"/>
      <c r="E586" s="9"/>
      <c r="F586" s="9"/>
    </row>
    <row r="587" spans="4:6" ht="15">
      <c r="D587" s="9"/>
      <c r="E587" s="9"/>
      <c r="F587" s="9"/>
    </row>
    <row r="588" spans="4:6" ht="15">
      <c r="D588" s="9"/>
      <c r="E588" s="9"/>
      <c r="F588" s="9"/>
    </row>
    <row r="589" spans="4:6" ht="15">
      <c r="D589" s="9"/>
      <c r="E589" s="9"/>
      <c r="F589" s="9"/>
    </row>
    <row r="590" spans="4:6" ht="15">
      <c r="D590" s="9"/>
      <c r="E590" s="9"/>
      <c r="F590" s="9"/>
    </row>
    <row r="591" spans="4:6" ht="15">
      <c r="D591" s="9"/>
      <c r="E591" s="9"/>
      <c r="F591" s="9"/>
    </row>
    <row r="592" spans="4:6" ht="15">
      <c r="D592" s="9"/>
      <c r="E592" s="9"/>
      <c r="F592" s="9"/>
    </row>
    <row r="593" spans="4:6" ht="15">
      <c r="D593" s="9"/>
      <c r="E593" s="9"/>
      <c r="F593" s="9"/>
    </row>
    <row r="594" spans="4:6" ht="15">
      <c r="D594" s="9"/>
      <c r="E594" s="9"/>
      <c r="F594" s="9"/>
    </row>
    <row r="595" spans="4:6" ht="15">
      <c r="D595" s="9"/>
      <c r="E595" s="9"/>
      <c r="F595" s="9"/>
    </row>
    <row r="596" spans="4:6" ht="15">
      <c r="D596" s="9"/>
      <c r="E596" s="9"/>
      <c r="F596" s="9"/>
    </row>
    <row r="597" spans="4:6" ht="15">
      <c r="D597" s="9"/>
      <c r="E597" s="9"/>
      <c r="F597" s="9"/>
    </row>
    <row r="598" spans="4:6" ht="15">
      <c r="D598" s="9"/>
      <c r="E598" s="9"/>
      <c r="F598" s="9"/>
    </row>
    <row r="599" spans="4:6" ht="15">
      <c r="D599" s="9"/>
      <c r="E599" s="9"/>
      <c r="F599" s="9"/>
    </row>
    <row r="600" spans="4:6" ht="15">
      <c r="D600" s="9"/>
      <c r="E600" s="9"/>
      <c r="F600" s="9"/>
    </row>
    <row r="601" spans="4:6" ht="15">
      <c r="D601" s="9"/>
      <c r="E601" s="9"/>
      <c r="F601" s="9"/>
    </row>
    <row r="602" spans="4:6" ht="15">
      <c r="D602" s="9"/>
      <c r="E602" s="9"/>
      <c r="F602" s="9"/>
    </row>
    <row r="603" spans="4:6" ht="15">
      <c r="D603" s="9"/>
      <c r="E603" s="9"/>
      <c r="F603" s="9"/>
    </row>
    <row r="604" spans="4:6" ht="15">
      <c r="D604" s="9"/>
      <c r="E604" s="9"/>
      <c r="F604" s="9"/>
    </row>
    <row r="605" spans="4:6" ht="15">
      <c r="D605" s="9"/>
      <c r="E605" s="9"/>
      <c r="F605" s="9"/>
    </row>
    <row r="606" spans="4:6" ht="15">
      <c r="D606" s="9"/>
      <c r="E606" s="9"/>
      <c r="F606" s="9"/>
    </row>
    <row r="607" spans="4:6" ht="15">
      <c r="D607" s="9"/>
      <c r="E607" s="9"/>
      <c r="F607" s="9"/>
    </row>
    <row r="608" spans="4:6" ht="15">
      <c r="D608" s="9"/>
      <c r="E608" s="9"/>
      <c r="F608" s="9"/>
    </row>
    <row r="609" spans="4:6" ht="15">
      <c r="D609" s="9"/>
      <c r="E609" s="9"/>
      <c r="F609" s="9"/>
    </row>
    <row r="610" spans="4:6" ht="15">
      <c r="D610" s="9"/>
      <c r="E610" s="9"/>
      <c r="F610" s="9"/>
    </row>
    <row r="611" spans="4:6" ht="15">
      <c r="D611" s="9"/>
      <c r="E611" s="9"/>
      <c r="F611" s="9"/>
    </row>
    <row r="612" spans="4:6" ht="15">
      <c r="D612" s="9"/>
      <c r="E612" s="9"/>
      <c r="F612" s="9"/>
    </row>
    <row r="613" spans="4:6" ht="15">
      <c r="D613" s="9"/>
      <c r="E613" s="9"/>
      <c r="F613" s="9"/>
    </row>
    <row r="614" spans="4:6" ht="15">
      <c r="D614" s="9"/>
      <c r="E614" s="9"/>
      <c r="F614" s="9"/>
    </row>
    <row r="615" spans="4:6" ht="15">
      <c r="D615" s="9"/>
      <c r="E615" s="9"/>
      <c r="F615" s="9"/>
    </row>
    <row r="616" spans="4:6" ht="15">
      <c r="D616" s="9"/>
      <c r="E616" s="9"/>
      <c r="F616" s="9"/>
    </row>
    <row r="617" spans="4:6" ht="15">
      <c r="D617" s="9"/>
      <c r="E617" s="9"/>
      <c r="F617" s="9"/>
    </row>
    <row r="618" spans="4:6" ht="15">
      <c r="D618" s="9"/>
      <c r="E618" s="9"/>
      <c r="F618" s="9"/>
    </row>
    <row r="619" spans="4:6" ht="15">
      <c r="D619" s="9"/>
      <c r="E619" s="9"/>
      <c r="F619" s="9"/>
    </row>
    <row r="620" spans="4:6" ht="15">
      <c r="D620" s="9"/>
      <c r="E620" s="9"/>
      <c r="F620" s="9"/>
    </row>
    <row r="621" spans="4:6" ht="15">
      <c r="D621" s="9"/>
      <c r="E621" s="9"/>
      <c r="F621" s="9"/>
    </row>
    <row r="622" spans="4:6" ht="15">
      <c r="D622" s="9"/>
      <c r="E622" s="9"/>
      <c r="F622" s="9"/>
    </row>
    <row r="623" spans="4:6" ht="15">
      <c r="D623" s="9"/>
      <c r="E623" s="9"/>
      <c r="F623" s="9"/>
    </row>
    <row r="624" spans="4:6" ht="15">
      <c r="D624" s="9"/>
      <c r="E624" s="9"/>
      <c r="F624" s="9"/>
    </row>
    <row r="625" spans="4:6" ht="15">
      <c r="D625" s="9"/>
      <c r="E625" s="9"/>
      <c r="F625" s="9"/>
    </row>
    <row r="626" spans="4:6" ht="15">
      <c r="D626" s="9"/>
      <c r="E626" s="9"/>
      <c r="F626" s="9"/>
    </row>
    <row r="627" spans="4:6" ht="15">
      <c r="D627" s="9"/>
      <c r="E627" s="9"/>
      <c r="F627" s="9"/>
    </row>
    <row r="628" spans="4:6" ht="15">
      <c r="D628" s="9"/>
      <c r="E628" s="9"/>
      <c r="F628" s="9"/>
    </row>
    <row r="629" spans="4:6" ht="15">
      <c r="D629" s="9"/>
      <c r="E629" s="9"/>
      <c r="F629" s="9"/>
    </row>
    <row r="630" spans="4:6" ht="15">
      <c r="D630" s="9"/>
      <c r="E630" s="9"/>
      <c r="F630" s="9"/>
    </row>
    <row r="631" spans="4:6" ht="15">
      <c r="D631" s="9"/>
      <c r="E631" s="9"/>
      <c r="F631" s="9"/>
    </row>
    <row r="632" spans="4:6" ht="15">
      <c r="D632" s="9"/>
      <c r="E632" s="9"/>
      <c r="F632" s="9"/>
    </row>
    <row r="633" spans="4:6" ht="15">
      <c r="D633" s="9"/>
      <c r="E633" s="9"/>
      <c r="F633" s="9"/>
    </row>
    <row r="634" spans="4:6" ht="15">
      <c r="D634" s="9"/>
      <c r="E634" s="9"/>
      <c r="F634" s="9"/>
    </row>
    <row r="635" spans="4:6" ht="15">
      <c r="D635" s="9"/>
      <c r="E635" s="9"/>
      <c r="F635" s="9"/>
    </row>
    <row r="636" spans="4:6" ht="15">
      <c r="D636" s="9"/>
      <c r="E636" s="9"/>
      <c r="F636" s="9"/>
    </row>
    <row r="637" spans="4:6" ht="15">
      <c r="D637" s="9"/>
      <c r="E637" s="9"/>
      <c r="F637" s="9"/>
    </row>
    <row r="638" spans="4:6" ht="15">
      <c r="D638" s="9"/>
      <c r="E638" s="9"/>
      <c r="F638" s="9"/>
    </row>
    <row r="639" spans="4:6" ht="15">
      <c r="D639" s="9"/>
      <c r="E639" s="9"/>
      <c r="F639" s="9"/>
    </row>
    <row r="640" spans="4:6" ht="15">
      <c r="D640" s="9"/>
      <c r="E640" s="9"/>
      <c r="F640" s="9"/>
    </row>
    <row r="641" spans="4:6" ht="15">
      <c r="D641" s="9"/>
      <c r="E641" s="9"/>
      <c r="F641" s="9"/>
    </row>
    <row r="642" spans="4:6" ht="15">
      <c r="D642" s="9"/>
      <c r="E642" s="9"/>
      <c r="F642" s="9"/>
    </row>
    <row r="643" spans="4:6" ht="15">
      <c r="D643" s="9"/>
      <c r="E643" s="9"/>
      <c r="F643" s="9"/>
    </row>
    <row r="644" spans="4:6" ht="15">
      <c r="D644" s="9"/>
      <c r="E644" s="9"/>
      <c r="F644" s="9"/>
    </row>
    <row r="645" spans="4:6" ht="15">
      <c r="D645" s="9"/>
      <c r="E645" s="9"/>
      <c r="F645" s="9"/>
    </row>
    <row r="646" spans="4:6" ht="15">
      <c r="D646" s="9"/>
      <c r="E646" s="9"/>
      <c r="F646" s="9"/>
    </row>
    <row r="647" spans="4:6" ht="15">
      <c r="D647" s="9"/>
      <c r="E647" s="9"/>
      <c r="F647" s="9"/>
    </row>
    <row r="648" spans="4:6" ht="15">
      <c r="D648" s="9"/>
      <c r="E648" s="9"/>
      <c r="F648" s="9"/>
    </row>
    <row r="649" spans="4:6" ht="15">
      <c r="D649" s="9"/>
      <c r="E649" s="9"/>
      <c r="F649" s="9"/>
    </row>
    <row r="650" spans="4:6" ht="15">
      <c r="D650" s="9"/>
      <c r="E650" s="9"/>
      <c r="F650" s="9"/>
    </row>
    <row r="651" spans="4:6" ht="15">
      <c r="D651" s="9"/>
      <c r="E651" s="9"/>
      <c r="F651" s="9"/>
    </row>
    <row r="652" spans="4:6" ht="15">
      <c r="D652" s="9"/>
      <c r="E652" s="9"/>
      <c r="F652" s="9"/>
    </row>
    <row r="653" spans="4:6" ht="15">
      <c r="D653" s="9"/>
      <c r="E653" s="9"/>
      <c r="F653" s="9"/>
    </row>
    <row r="654" spans="4:6" ht="15">
      <c r="D654" s="9"/>
      <c r="E654" s="9"/>
      <c r="F654" s="9"/>
    </row>
    <row r="655" spans="4:6" ht="15">
      <c r="D655" s="9"/>
      <c r="E655" s="9"/>
      <c r="F655" s="9"/>
    </row>
    <row r="656" spans="4:6" ht="15">
      <c r="D656" s="9"/>
      <c r="E656" s="9"/>
      <c r="F656" s="9"/>
    </row>
    <row r="657" spans="4:6" ht="15">
      <c r="D657" s="9"/>
      <c r="E657" s="9"/>
      <c r="F657" s="9"/>
    </row>
    <row r="658" spans="4:6" ht="15">
      <c r="D658" s="9"/>
      <c r="E658" s="9"/>
      <c r="F658" s="9"/>
    </row>
    <row r="659" spans="4:6" ht="15">
      <c r="D659" s="9"/>
      <c r="E659" s="9"/>
      <c r="F659" s="9"/>
    </row>
    <row r="660" spans="4:6" ht="15">
      <c r="D660" s="9"/>
      <c r="E660" s="9"/>
      <c r="F660" s="9"/>
    </row>
    <row r="661" spans="4:6" ht="15">
      <c r="D661" s="9"/>
      <c r="E661" s="9"/>
      <c r="F661" s="9"/>
    </row>
    <row r="662" spans="4:6" ht="15">
      <c r="D662" s="9"/>
      <c r="E662" s="9"/>
      <c r="F662" s="9"/>
    </row>
    <row r="663" spans="4:6" ht="15">
      <c r="D663" s="9"/>
      <c r="E663" s="9"/>
      <c r="F663" s="9"/>
    </row>
    <row r="664" spans="4:6" ht="15">
      <c r="D664" s="9"/>
      <c r="E664" s="9"/>
      <c r="F664" s="9"/>
    </row>
    <row r="665" spans="4:6" ht="15">
      <c r="D665" s="9"/>
      <c r="E665" s="9"/>
      <c r="F665" s="9"/>
    </row>
    <row r="666" spans="4:6" ht="15">
      <c r="D666" s="9"/>
      <c r="E666" s="9"/>
      <c r="F666" s="9"/>
    </row>
    <row r="667" spans="4:6" ht="15">
      <c r="D667" s="9"/>
      <c r="E667" s="9"/>
      <c r="F667" s="9"/>
    </row>
    <row r="668" spans="4:6" ht="15">
      <c r="D668" s="9"/>
      <c r="E668" s="9"/>
      <c r="F668" s="9"/>
    </row>
    <row r="669" spans="4:6" ht="15">
      <c r="D669" s="9"/>
      <c r="E669" s="9"/>
      <c r="F669" s="9"/>
    </row>
    <row r="670" spans="4:6" ht="15">
      <c r="D670" s="9"/>
      <c r="E670" s="9"/>
      <c r="F670" s="9"/>
    </row>
    <row r="671" spans="4:6" ht="15">
      <c r="D671" s="9"/>
      <c r="E671" s="9"/>
      <c r="F671" s="9"/>
    </row>
    <row r="672" spans="4:6" ht="15">
      <c r="D672" s="9"/>
      <c r="E672" s="9"/>
      <c r="F672" s="9"/>
    </row>
    <row r="673" spans="4:6" ht="15">
      <c r="D673" s="9"/>
      <c r="E673" s="9"/>
      <c r="F673" s="9"/>
    </row>
    <row r="674" spans="4:6" ht="15">
      <c r="D674" s="9"/>
      <c r="E674" s="9"/>
      <c r="F674" s="9"/>
    </row>
    <row r="675" spans="4:6" ht="15">
      <c r="D675" s="9"/>
      <c r="E675" s="9"/>
      <c r="F675" s="9"/>
    </row>
    <row r="676" spans="4:6" ht="15">
      <c r="D676" s="9"/>
      <c r="E676" s="9"/>
      <c r="F676" s="9"/>
    </row>
    <row r="677" spans="4:6" ht="15">
      <c r="D677" s="9"/>
      <c r="E677" s="9"/>
      <c r="F677" s="9"/>
    </row>
    <row r="678" spans="4:6" ht="15">
      <c r="D678" s="9"/>
      <c r="E678" s="9"/>
      <c r="F678" s="9"/>
    </row>
    <row r="679" spans="4:6" ht="15">
      <c r="D679" s="9"/>
      <c r="E679" s="9"/>
      <c r="F679" s="9"/>
    </row>
    <row r="680" spans="4:6" ht="15">
      <c r="D680" s="9"/>
      <c r="E680" s="9"/>
      <c r="F680" s="9"/>
    </row>
    <row r="681" spans="4:6" ht="15">
      <c r="D681" s="9"/>
      <c r="E681" s="9"/>
      <c r="F681" s="9"/>
    </row>
    <row r="682" spans="4:6" ht="15">
      <c r="D682" s="9"/>
      <c r="E682" s="9"/>
      <c r="F682" s="9"/>
    </row>
    <row r="683" spans="4:6" ht="15">
      <c r="D683" s="9"/>
      <c r="E683" s="9"/>
      <c r="F683" s="9"/>
    </row>
    <row r="684" spans="4:6" ht="15">
      <c r="D684" s="9"/>
      <c r="E684" s="9"/>
      <c r="F684" s="9"/>
    </row>
    <row r="685" spans="4:6" ht="15">
      <c r="D685" s="9"/>
      <c r="E685" s="9"/>
      <c r="F685" s="9"/>
    </row>
    <row r="686" spans="4:6" ht="15">
      <c r="D686" s="9"/>
      <c r="E686" s="9"/>
      <c r="F686" s="9"/>
    </row>
    <row r="687" spans="4:6" ht="15">
      <c r="D687" s="9"/>
      <c r="E687" s="9"/>
      <c r="F687" s="9"/>
    </row>
    <row r="688" spans="4:6" ht="15">
      <c r="D688" s="9"/>
      <c r="E688" s="9"/>
      <c r="F688" s="9"/>
    </row>
    <row r="689" spans="4:6" ht="15">
      <c r="D689" s="9"/>
      <c r="E689" s="9"/>
      <c r="F689" s="9"/>
    </row>
    <row r="690" spans="4:6" ht="15">
      <c r="D690" s="9"/>
      <c r="E690" s="9"/>
      <c r="F690" s="9"/>
    </row>
    <row r="691" spans="4:6" ht="15">
      <c r="D691" s="9"/>
      <c r="E691" s="9"/>
      <c r="F691" s="9"/>
    </row>
    <row r="692" spans="4:6" ht="15">
      <c r="D692" s="9"/>
      <c r="E692" s="9"/>
      <c r="F692" s="9"/>
    </row>
    <row r="693" spans="4:6" ht="15">
      <c r="D693" s="9"/>
      <c r="E693" s="9"/>
      <c r="F693" s="9"/>
    </row>
    <row r="694" spans="4:6" ht="15">
      <c r="D694" s="9"/>
      <c r="E694" s="9"/>
      <c r="F694" s="9"/>
    </row>
    <row r="695" spans="4:6" ht="15">
      <c r="D695" s="9"/>
      <c r="E695" s="9"/>
      <c r="F695" s="9"/>
    </row>
    <row r="696" spans="4:6" ht="15">
      <c r="D696" s="9"/>
      <c r="E696" s="9"/>
      <c r="F696" s="9"/>
    </row>
    <row r="697" spans="4:6" ht="15">
      <c r="D697" s="9"/>
      <c r="E697" s="9"/>
      <c r="F697" s="9"/>
    </row>
    <row r="698" spans="4:6" ht="15">
      <c r="D698" s="9"/>
      <c r="E698" s="9"/>
      <c r="F698" s="9"/>
    </row>
    <row r="699" spans="4:6" ht="15">
      <c r="D699" s="9"/>
      <c r="E699" s="9"/>
      <c r="F699" s="9"/>
    </row>
  </sheetData>
  <sheetProtection/>
  <mergeCells count="15">
    <mergeCell ref="CK4:CK5"/>
    <mergeCell ref="CL4:CL5"/>
    <mergeCell ref="CM4:CM5"/>
    <mergeCell ref="CN4:CN5"/>
    <mergeCell ref="CO4:CO5"/>
    <mergeCell ref="CP4:CP5"/>
    <mergeCell ref="CQ4:CQ5"/>
    <mergeCell ref="CR4:CR5"/>
    <mergeCell ref="CG4:CG5"/>
    <mergeCell ref="B2:CR2"/>
    <mergeCell ref="B4:B5"/>
    <mergeCell ref="B3:CR3"/>
    <mergeCell ref="CH4:CH5"/>
    <mergeCell ref="CI4:CI5"/>
    <mergeCell ref="CJ4:CJ5"/>
  </mergeCells>
  <printOptions/>
  <pageMargins left="0.17" right="0.17" top="0.17" bottom="0.17" header="0.17" footer="0.17"/>
  <pageSetup horizontalDpi="600" verticalDpi="600" orientation="landscape" r:id="rId1"/>
  <ignoredErrors>
    <ignoredError sqref="CC89:CE89 BT89:BY89 BZ89:CB89 BL89:BS8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удьшкф</dc:creator>
  <cp:keywords/>
  <dc:description/>
  <cp:lastModifiedBy>WTT</cp:lastModifiedBy>
  <cp:lastPrinted>2014-01-15T08:25:18Z</cp:lastPrinted>
  <dcterms:created xsi:type="dcterms:W3CDTF">2014-01-15T06:09:39Z</dcterms:created>
  <dcterms:modified xsi:type="dcterms:W3CDTF">2016-08-09T06:19:53Z</dcterms:modified>
  <cp:category/>
  <cp:version/>
  <cp:contentType/>
  <cp:contentStatus/>
</cp:coreProperties>
</file>