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activeTab="0"/>
  </bookViews>
  <sheets>
    <sheet name="14.14" sheetId="1" r:id="rId1"/>
  </sheets>
  <externalReferences>
    <externalReference r:id="rId4"/>
  </externalReferences>
  <definedNames>
    <definedName name="bot_page">#REF!</definedName>
    <definedName name="_xlnm.Print_Area" localSheetId="0">'14.14'!$B$1:$J$153</definedName>
    <definedName name="_xlnm.Print_Titles" localSheetId="0">'14.14'!$B:$B,'14.14'!#REF!</definedName>
  </definedNames>
  <calcPr fullCalcOnLoad="1"/>
</workbook>
</file>

<file path=xl/sharedStrings.xml><?xml version="1.0" encoding="utf-8"?>
<sst xmlns="http://schemas.openxmlformats.org/spreadsheetml/2006/main" count="266" uniqueCount="85">
  <si>
    <t>…</t>
  </si>
  <si>
    <t xml:space="preserve">Azərbaycan Respublikası </t>
  </si>
  <si>
    <t>o cümlədən: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</si>
  <si>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</si>
  <si>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</si>
  <si>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</si>
  <si>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</si>
  <si>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</si>
  <si>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</si>
  <si>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</si>
  <si>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</si>
  <si>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</si>
  <si>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</si>
  <si>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Balakən rayonu</t>
  </si>
  <si>
    <t>Qax rayonu</t>
  </si>
  <si>
    <t>Qəbələ rayonu</t>
  </si>
  <si>
    <t>Lerik rayonu</t>
  </si>
  <si>
    <t>Cəlilabad  rayonu</t>
  </si>
  <si>
    <t>Xaçmaz  rayonu</t>
  </si>
  <si>
    <t>Şabran rayonu</t>
  </si>
  <si>
    <t>Neftçala rayonu</t>
  </si>
  <si>
    <t>Biləsuvar rayonu</t>
  </si>
  <si>
    <t>Salyan rayonu</t>
  </si>
  <si>
    <t>Ucar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</si>
  <si>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</si>
  <si>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</si>
  <si>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</si>
  <si>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</si>
  <si>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</si>
  <si>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</si>
  <si>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</si>
  <si>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</si>
  <si>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</si>
  <si>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</si>
  <si>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</si>
  <si>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</si>
  <si>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Ağsu rayonu</t>
  </si>
  <si>
    <t>Şamaxı rayonu</t>
  </si>
  <si>
    <t>Bakı şəhəri</t>
  </si>
  <si>
    <t>Ğöyğöl rayonu</t>
  </si>
  <si>
    <t xml:space="preserve">Şəki-Zaqatala iqtisadi                                                                                                                                                                                                                                         </t>
  </si>
  <si>
    <t>Zaqatala  rayonu</t>
  </si>
  <si>
    <t>Oğuz  rayonu</t>
  </si>
  <si>
    <t>Astara  rayonu</t>
  </si>
  <si>
    <t>Yardımlı rayonu</t>
  </si>
  <si>
    <t>Masallı  rayonu</t>
  </si>
  <si>
    <t>Qusar rayonu</t>
  </si>
  <si>
    <t>Quba rayonu</t>
  </si>
  <si>
    <t>Siyəzən rayonu</t>
  </si>
  <si>
    <t>Göyçay  rayonu</t>
  </si>
  <si>
    <t>Beyləqan  rayonu</t>
  </si>
  <si>
    <t>Ağcabədi  rayonu</t>
  </si>
  <si>
    <t>Bərdə  rayonu</t>
  </si>
  <si>
    <t>Mingəçevir  şəhəri</t>
  </si>
  <si>
    <t>Ağdaş  rayonu</t>
  </si>
  <si>
    <t>Zərdab  rayonu</t>
  </si>
  <si>
    <t>Kürdəmir  rayonu</t>
  </si>
  <si>
    <t>İmişli  rayonu</t>
  </si>
  <si>
    <t>Saatlı  rayonu</t>
  </si>
  <si>
    <t>Sabirabad  rayonu</t>
  </si>
  <si>
    <t>Hacıqabul  rayonu</t>
  </si>
  <si>
    <t>...</t>
  </si>
  <si>
    <t>İsmayıllı  rayonu</t>
  </si>
  <si>
    <t>Abşeron iqtisadi rayonu - cəmi</t>
  </si>
  <si>
    <t>Lənkəran iqtisadi rayonu - cəmi</t>
  </si>
  <si>
    <t>Quba-Xaçmaz iqtisadi rayonu - cəmi</t>
  </si>
  <si>
    <t>Dağlıq Şırvan iqtisadi rayonu - cəmi</t>
  </si>
  <si>
    <t>Naxçıvan Muxtar Respublikası  - cəmi</t>
  </si>
  <si>
    <t>Xankəndi  şəhəri</t>
  </si>
  <si>
    <t xml:space="preserve">Şirvan şəhəri </t>
  </si>
  <si>
    <t>Naftalan şəhəri</t>
  </si>
  <si>
    <t xml:space="preserve">Gəncə şəhəri </t>
  </si>
  <si>
    <t xml:space="preserve">Sumqayıt şəhəri </t>
  </si>
  <si>
    <t>Gəncə-Daşkəsən iqtisadi rayonu - cəmi</t>
  </si>
  <si>
    <t>Qazax-Tovuz iqtisadi rayonları - cəmi</t>
  </si>
  <si>
    <t>Qarabağ iqtisadi rayonu - cəmi</t>
  </si>
  <si>
    <t>Lənkəran rayonu</t>
  </si>
  <si>
    <t>Mərkəzi Aran iqtisadi rayonu - cəmi</t>
  </si>
  <si>
    <t>Yevlax rayonu</t>
  </si>
  <si>
    <t>Mil-Muğan iqtisadi rayonu - cəmi</t>
  </si>
  <si>
    <t>Şəki rayonu</t>
  </si>
  <si>
    <t>Şərqi Zəngəzur iqtisadi rayonu-cəmi</t>
  </si>
  <si>
    <t>Şirvan-Salyan iqtisadi rayonu - cəmi</t>
  </si>
  <si>
    <t xml:space="preserve">14.14.  Ölkənin iqtisadi və inzibati rayon və şəhərləri üzrə kommunal xidmətlər   
            tərəfindən yığılmış məişət tullantıların miqdarı  (min kub m)                             </t>
  </si>
  <si>
    <t>İqtisadi rayonlar vә inzibati 
ərazi vahidlərinin adları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</si>
</sst>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59" applyFont="1" applyAlignment="1">
      <alignment/>
      <protection/>
    </xf>
    <xf numFmtId="0" fontId="21" fillId="0" borderId="0" xfId="59" applyFont="1">
      <alignment/>
      <protection/>
    </xf>
    <xf numFmtId="198" fontId="21" fillId="0" borderId="0" xfId="59" applyNumberFormat="1" applyFont="1">
      <alignment/>
      <protection/>
    </xf>
    <xf numFmtId="0" fontId="20" fillId="0" borderId="0" xfId="59" applyFont="1" applyBorder="1" applyAlignment="1">
      <alignment horizontal="center" wrapText="1"/>
      <protection/>
    </xf>
    <xf numFmtId="0" fontId="20" fillId="0" borderId="0" xfId="59" applyFont="1" applyAlignment="1">
      <alignment horizontal="center"/>
      <protection/>
    </xf>
    <xf numFmtId="0" fontId="21" fillId="0" borderId="0" xfId="59" applyFont="1" applyBorder="1">
      <alignment/>
      <protection/>
    </xf>
    <xf numFmtId="198" fontId="21" fillId="0" borderId="0" xfId="59" applyNumberFormat="1" applyFont="1" applyBorder="1" applyAlignment="1">
      <alignment horizontal="right"/>
      <protection/>
    </xf>
    <xf numFmtId="198" fontId="21" fillId="0" borderId="0" xfId="59" applyNumberFormat="1" applyFont="1" applyBorder="1">
      <alignment/>
      <protection/>
    </xf>
    <xf numFmtId="0" fontId="21" fillId="0" borderId="0" xfId="59" applyFont="1" applyBorder="1" applyAlignment="1">
      <alignment horizontal="left" indent="1"/>
      <protection/>
    </xf>
    <xf numFmtId="0" fontId="21" fillId="0" borderId="0" xfId="60" applyFont="1" applyAlignment="1">
      <alignment horizontal="right"/>
      <protection/>
    </xf>
    <xf numFmtId="1" fontId="21" fillId="0" borderId="0" xfId="60" applyNumberFormat="1" applyFont="1" applyAlignment="1">
      <alignment horizontal="right"/>
      <protection/>
    </xf>
    <xf numFmtId="0" fontId="21" fillId="0" borderId="0" xfId="59" applyFont="1" applyFill="1" applyAlignment="1">
      <alignment horizontal="right"/>
      <protection/>
    </xf>
    <xf numFmtId="0" fontId="21" fillId="0" borderId="0" xfId="59" applyFont="1" applyAlignment="1">
      <alignment horizontal="right"/>
      <protection/>
    </xf>
    <xf numFmtId="0" fontId="22" fillId="0" borderId="0" xfId="59" applyFont="1">
      <alignment/>
      <protection/>
    </xf>
    <xf numFmtId="0" fontId="23" fillId="0" borderId="0" xfId="59" applyFont="1" applyBorder="1" applyAlignment="1">
      <alignment horizontal="left"/>
      <protection/>
    </xf>
    <xf numFmtId="0" fontId="24" fillId="0" borderId="0" xfId="59" applyNumberFormat="1" applyFont="1" applyBorder="1" applyAlignment="1" quotePrefix="1">
      <alignment horizontal="left" indent="1"/>
      <protection/>
    </xf>
    <xf numFmtId="0" fontId="25" fillId="0" borderId="0" xfId="59" applyFont="1">
      <alignment/>
      <protection/>
    </xf>
    <xf numFmtId="0" fontId="24" fillId="0" borderId="0" xfId="59" applyNumberFormat="1" applyFont="1" applyBorder="1" applyAlignment="1">
      <alignment horizontal="left" indent="1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199" fontId="21" fillId="0" borderId="10" xfId="59" applyNumberFormat="1" applyFont="1" applyBorder="1" applyAlignment="1">
      <alignment horizontal="right"/>
      <protection/>
    </xf>
    <xf numFmtId="2" fontId="21" fillId="0" borderId="10" xfId="59" applyNumberFormat="1" applyFont="1" applyBorder="1" applyAlignment="1">
      <alignment horizontal="right"/>
      <protection/>
    </xf>
    <xf numFmtId="0" fontId="21" fillId="0" borderId="10" xfId="59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198" fontId="21" fillId="0" borderId="10" xfId="59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199" fontId="21" fillId="0" borderId="10" xfId="0" applyNumberFormat="1" applyFont="1" applyBorder="1" applyAlignment="1">
      <alignment horizontal="right"/>
    </xf>
    <xf numFmtId="0" fontId="21" fillId="0" borderId="10" xfId="59" applyFont="1" applyBorder="1" applyAlignment="1">
      <alignment horizontal="right" vertical="center" wrapText="1"/>
      <protection/>
    </xf>
    <xf numFmtId="0" fontId="21" fillId="0" borderId="10" xfId="0" applyFont="1" applyBorder="1" applyAlignment="1">
      <alignment horizontal="right" vertical="center" wrapText="1"/>
    </xf>
    <xf numFmtId="0" fontId="21" fillId="0" borderId="0" xfId="59" applyFont="1" applyBorder="1" applyAlignment="1">
      <alignment horizontal="right"/>
      <protection/>
    </xf>
    <xf numFmtId="198" fontId="21" fillId="0" borderId="0" xfId="60" applyNumberFormat="1" applyFont="1" applyFill="1" applyBorder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0" fontId="21" fillId="0" borderId="0" xfId="59" applyFont="1" applyAlignment="1">
      <alignment horizontal="center" vertical="center"/>
      <protection/>
    </xf>
    <xf numFmtId="16" fontId="20" fillId="0" borderId="11" xfId="59" applyNumberFormat="1" applyFont="1" applyBorder="1" applyAlignment="1">
      <alignment horizontal="center" vertical="center" wrapText="1"/>
      <protection/>
    </xf>
    <xf numFmtId="1" fontId="20" fillId="16" borderId="12" xfId="59" applyNumberFormat="1" applyFont="1" applyFill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left" indent="1"/>
      <protection/>
    </xf>
    <xf numFmtId="0" fontId="20" fillId="0" borderId="13" xfId="59" applyFont="1" applyBorder="1" applyAlignment="1">
      <alignment horizontal="left" wrapText="1" indent="1"/>
      <protection/>
    </xf>
    <xf numFmtId="0" fontId="21" fillId="0" borderId="13" xfId="59" applyFont="1" applyBorder="1" applyAlignment="1">
      <alignment horizontal="left" indent="2"/>
      <protection/>
    </xf>
    <xf numFmtId="199" fontId="20" fillId="0" borderId="10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58" applyFont="1" applyBorder="1" applyAlignment="1">
      <alignment wrapText="1"/>
      <protection/>
    </xf>
    <xf numFmtId="198" fontId="20" fillId="0" borderId="0" xfId="59" applyNumberFormat="1" applyFont="1" applyBorder="1" applyAlignment="1">
      <alignment horizontal="right" wrapText="1"/>
      <protection/>
    </xf>
    <xf numFmtId="198" fontId="20" fillId="0" borderId="15" xfId="0" applyNumberFormat="1" applyFont="1" applyBorder="1" applyAlignment="1">
      <alignment horizontal="right"/>
    </xf>
    <xf numFmtId="198" fontId="20" fillId="0" borderId="16" xfId="0" applyNumberFormat="1" applyFont="1" applyBorder="1" applyAlignment="1">
      <alignment horizontal="right"/>
    </xf>
    <xf numFmtId="198" fontId="21" fillId="0" borderId="15" xfId="0" applyNumberFormat="1" applyFont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198" fontId="20" fillId="0" borderId="16" xfId="59" applyNumberFormat="1" applyFont="1" applyBorder="1" applyAlignment="1">
      <alignment horizontal="right"/>
      <protection/>
    </xf>
    <xf numFmtId="199" fontId="21" fillId="0" borderId="15" xfId="0" applyNumberFormat="1" applyFont="1" applyBorder="1" applyAlignment="1">
      <alignment horizontal="right"/>
    </xf>
    <xf numFmtId="199" fontId="20" fillId="0" borderId="15" xfId="0" applyNumberFormat="1" applyFont="1" applyBorder="1" applyAlignment="1">
      <alignment horizontal="right"/>
    </xf>
    <xf numFmtId="0" fontId="20" fillId="0" borderId="17" xfId="59" applyFont="1" applyBorder="1">
      <alignment/>
      <protection/>
    </xf>
    <xf numFmtId="198" fontId="20" fillId="0" borderId="18" xfId="59" applyNumberFormat="1" applyFont="1" applyBorder="1" applyAlignment="1">
      <alignment horizontal="right"/>
      <protection/>
    </xf>
    <xf numFmtId="0" fontId="20" fillId="0" borderId="18" xfId="59" applyFont="1" applyBorder="1" applyAlignment="1">
      <alignment horizontal="right"/>
      <protection/>
    </xf>
    <xf numFmtId="198" fontId="20" fillId="0" borderId="18" xfId="0" applyNumberFormat="1" applyFont="1" applyBorder="1" applyAlignment="1">
      <alignment horizontal="right"/>
    </xf>
    <xf numFmtId="198" fontId="20" fillId="0" borderId="19" xfId="0" applyNumberFormat="1" applyFont="1" applyBorder="1" applyAlignment="1">
      <alignment horizontal="right"/>
    </xf>
    <xf numFmtId="198" fontId="21" fillId="0" borderId="20" xfId="57" applyNumberFormat="1" applyFont="1" applyBorder="1" applyAlignment="1">
      <alignment horizontal="right"/>
      <protection/>
    </xf>
    <xf numFmtId="198" fontId="21" fillId="0" borderId="20" xfId="59" applyNumberFormat="1" applyFont="1" applyBorder="1">
      <alignment/>
      <protection/>
    </xf>
    <xf numFmtId="199" fontId="21" fillId="0" borderId="20" xfId="57" applyNumberFormat="1" applyFont="1" applyBorder="1" applyAlignment="1">
      <alignment horizontal="right"/>
      <protection/>
    </xf>
    <xf numFmtId="0" fontId="21" fillId="0" borderId="21" xfId="59" applyFont="1" applyBorder="1" applyAlignment="1">
      <alignment horizontal="left" indent="2"/>
      <protection/>
    </xf>
    <xf numFmtId="198" fontId="21" fillId="0" borderId="22" xfId="59" applyNumberFormat="1" applyFont="1" applyBorder="1" applyAlignment="1">
      <alignment horizontal="right"/>
      <protection/>
    </xf>
    <xf numFmtId="198" fontId="21" fillId="0" borderId="22" xfId="0" applyNumberFormat="1" applyFont="1" applyBorder="1" applyAlignment="1">
      <alignment horizontal="right"/>
    </xf>
    <xf numFmtId="198" fontId="21" fillId="0" borderId="23" xfId="0" applyNumberFormat="1" applyFont="1" applyBorder="1" applyAlignment="1">
      <alignment horizontal="right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198" fontId="20" fillId="0" borderId="25" xfId="57" applyNumberFormat="1" applyFont="1" applyBorder="1" applyAlignment="1">
      <alignment horizontal="right"/>
      <protection/>
    </xf>
    <xf numFmtId="198" fontId="21" fillId="0" borderId="15" xfId="57" applyNumberFormat="1" applyFont="1" applyBorder="1" applyAlignment="1">
      <alignment horizontal="right"/>
      <protection/>
    </xf>
    <xf numFmtId="198" fontId="21" fillId="0" borderId="26" xfId="57" applyNumberFormat="1" applyFont="1" applyBorder="1" applyAlignment="1">
      <alignment horizontal="right"/>
      <protection/>
    </xf>
    <xf numFmtId="198" fontId="21" fillId="0" borderId="18" xfId="57" applyNumberFormat="1" applyFont="1" applyBorder="1" applyAlignment="1">
      <alignment horizontal="right"/>
      <protection/>
    </xf>
    <xf numFmtId="198" fontId="21" fillId="0" borderId="24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/>
      <protection/>
    </xf>
    <xf numFmtId="198" fontId="20" fillId="0" borderId="10" xfId="57" applyNumberFormat="1" applyFont="1" applyBorder="1" applyAlignment="1">
      <alignment horizontal="right"/>
      <protection/>
    </xf>
    <xf numFmtId="198" fontId="20" fillId="0" borderId="24" xfId="57" applyNumberFormat="1" applyFont="1" applyBorder="1" applyAlignment="1">
      <alignment horizontal="right"/>
      <protection/>
    </xf>
    <xf numFmtId="198" fontId="21" fillId="0" borderId="27" xfId="57" applyNumberFormat="1" applyFont="1" applyBorder="1" applyAlignment="1">
      <alignment horizontal="right"/>
      <protection/>
    </xf>
    <xf numFmtId="199" fontId="21" fillId="0" borderId="10" xfId="57" applyNumberFormat="1" applyFont="1" applyBorder="1" applyAlignment="1">
      <alignment horizontal="right"/>
      <protection/>
    </xf>
    <xf numFmtId="199" fontId="21" fillId="0" borderId="24" xfId="57" applyNumberFormat="1" applyFont="1" applyBorder="1" applyAlignment="1">
      <alignment horizontal="right"/>
      <protection/>
    </xf>
    <xf numFmtId="199" fontId="20" fillId="0" borderId="24" xfId="0" applyNumberFormat="1" applyFont="1" applyBorder="1" applyAlignment="1">
      <alignment horizontal="right"/>
    </xf>
    <xf numFmtId="198" fontId="21" fillId="0" borderId="27" xfId="59" applyNumberFormat="1" applyFont="1" applyBorder="1">
      <alignment/>
      <protection/>
    </xf>
    <xf numFmtId="199" fontId="21" fillId="0" borderId="24" xfId="0" applyNumberFormat="1" applyFont="1" applyBorder="1" applyAlignment="1">
      <alignment horizontal="right"/>
    </xf>
    <xf numFmtId="199" fontId="21" fillId="0" borderId="27" xfId="57" applyNumberFormat="1" applyFont="1" applyBorder="1" applyAlignment="1">
      <alignment horizontal="right"/>
      <protection/>
    </xf>
    <xf numFmtId="198" fontId="21" fillId="0" borderId="22" xfId="57" applyNumberFormat="1" applyFont="1" applyBorder="1" applyAlignment="1">
      <alignment horizontal="right"/>
      <protection/>
    </xf>
    <xf numFmtId="198" fontId="21" fillId="0" borderId="28" xfId="57" applyNumberFormat="1" applyFont="1" applyBorder="1" applyAlignment="1">
      <alignment horizontal="right"/>
      <protection/>
    </xf>
    <xf numFmtId="198" fontId="21" fillId="0" borderId="19" xfId="57" applyNumberFormat="1" applyFont="1" applyBorder="1" applyAlignment="1">
      <alignment horizontal="right"/>
      <protection/>
    </xf>
    <xf numFmtId="198" fontId="21" fillId="0" borderId="25" xfId="57" applyNumberFormat="1" applyFont="1" applyBorder="1" applyAlignment="1">
      <alignment horizontal="right"/>
      <protection/>
    </xf>
    <xf numFmtId="198" fontId="21" fillId="0" borderId="25" xfId="59" applyNumberFormat="1" applyFont="1" applyBorder="1">
      <alignment/>
      <protection/>
    </xf>
    <xf numFmtId="199" fontId="21" fillId="0" borderId="25" xfId="57" applyNumberFormat="1" applyFont="1" applyBorder="1" applyAlignment="1">
      <alignment horizontal="right"/>
      <protection/>
    </xf>
    <xf numFmtId="0" fontId="20" fillId="0" borderId="10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198" fontId="20" fillId="0" borderId="30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198" fontId="21" fillId="0" borderId="16" xfId="0" applyNumberFormat="1" applyFont="1" applyBorder="1" applyAlignment="1">
      <alignment horizontal="center"/>
    </xf>
    <xf numFmtId="198" fontId="21" fillId="0" borderId="15" xfId="0" applyNumberFormat="1" applyFont="1" applyBorder="1" applyAlignment="1">
      <alignment horizontal="center"/>
    </xf>
    <xf numFmtId="199" fontId="21" fillId="0" borderId="16" xfId="59" applyNumberFormat="1" applyFont="1" applyBorder="1" applyAlignment="1">
      <alignment horizontal="right"/>
      <protection/>
    </xf>
    <xf numFmtId="199" fontId="21" fillId="0" borderId="15" xfId="59" applyNumberFormat="1" applyFont="1" applyBorder="1" applyAlignment="1">
      <alignment horizontal="right"/>
      <protection/>
    </xf>
    <xf numFmtId="0" fontId="20" fillId="0" borderId="0" xfId="59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rmal_sixliq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5.7109375" style="2" customWidth="1"/>
    <col min="3" max="9" width="12.28125" style="13" customWidth="1"/>
    <col min="10" max="16" width="12.28125" style="2" customWidth="1"/>
    <col min="17" max="17" width="11.8515625" style="2" customWidth="1"/>
    <col min="18" max="16384" width="9.140625" style="2" customWidth="1"/>
  </cols>
  <sheetData>
    <row r="1" spans="2:13" ht="15">
      <c r="B1" s="1"/>
      <c r="J1" s="1"/>
      <c r="K1" s="1"/>
      <c r="L1" s="1"/>
      <c r="M1" s="1"/>
    </row>
    <row r="2" spans="2:17" ht="30" customHeight="1">
      <c r="B2" s="97" t="s">
        <v>83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3"/>
      <c r="P2" s="3"/>
      <c r="Q2" s="3"/>
    </row>
    <row r="3" spans="2:14" s="5" customFormat="1" ht="15" customHeight="1" thickBot="1">
      <c r="B3" s="4"/>
      <c r="C3" s="45"/>
      <c r="F3" s="45"/>
      <c r="G3" s="45"/>
      <c r="H3" s="45"/>
      <c r="I3" s="45"/>
      <c r="J3" s="45"/>
      <c r="K3" s="45"/>
      <c r="L3" s="45"/>
      <c r="M3" s="45"/>
      <c r="N3" s="45"/>
    </row>
    <row r="4" spans="2:17" s="34" customFormat="1" ht="30" customHeight="1" thickBot="1">
      <c r="B4" s="35" t="s">
        <v>84</v>
      </c>
      <c r="C4" s="36">
        <v>2005</v>
      </c>
      <c r="D4" s="36">
        <v>2009</v>
      </c>
      <c r="E4" s="36">
        <v>2010</v>
      </c>
      <c r="F4" s="37">
        <v>2011</v>
      </c>
      <c r="G4" s="37">
        <v>2012</v>
      </c>
      <c r="H4" s="37">
        <v>2013</v>
      </c>
      <c r="I4" s="37">
        <v>2014</v>
      </c>
      <c r="J4" s="42">
        <v>2015</v>
      </c>
      <c r="K4" s="43">
        <v>2016</v>
      </c>
      <c r="L4" s="43">
        <v>2017</v>
      </c>
      <c r="M4" s="43">
        <v>2018</v>
      </c>
      <c r="N4" s="42">
        <v>2019</v>
      </c>
      <c r="O4" s="42">
        <v>2020</v>
      </c>
      <c r="P4" s="42">
        <v>2021</v>
      </c>
      <c r="Q4" s="92">
        <v>2022</v>
      </c>
    </row>
    <row r="5" spans="2:21" ht="15">
      <c r="B5" s="53" t="s">
        <v>1</v>
      </c>
      <c r="C5" s="54">
        <v>7304.5</v>
      </c>
      <c r="D5" s="45">
        <f>D6+D7+D8+D13+D19+D27+D38+D45+D52+D60+D69+D75+D90</f>
        <v>6677.700000000002</v>
      </c>
      <c r="E5" s="45">
        <f>E6+E7+E8+E13+E19+E27+E38+E45+E52+E60+E69+E75+E90</f>
        <v>6705.299999999999</v>
      </c>
      <c r="F5" s="55">
        <v>7418.7</v>
      </c>
      <c r="G5" s="55">
        <v>6862.9</v>
      </c>
      <c r="H5" s="56">
        <v>6962</v>
      </c>
      <c r="I5" s="56">
        <v>5645.3</v>
      </c>
      <c r="J5" s="56">
        <v>6394.4</v>
      </c>
      <c r="K5" s="56">
        <v>6625.4</v>
      </c>
      <c r="L5" s="56">
        <v>6567.7</v>
      </c>
      <c r="M5" s="56">
        <v>7317.1</v>
      </c>
      <c r="N5" s="57">
        <v>8423.5</v>
      </c>
      <c r="O5" s="65">
        <v>9791.6</v>
      </c>
      <c r="P5" s="90">
        <v>10755.200000000003</v>
      </c>
      <c r="Q5" s="91">
        <f>Q6+Q7+Q8+Q13+Q19+Q27+Q38+Q45+Q52+Q60+Q69+Q75+Q90</f>
        <v>11076.2</v>
      </c>
      <c r="R5" s="3"/>
      <c r="S5" s="3"/>
      <c r="T5" s="3"/>
      <c r="U5" s="3"/>
    </row>
    <row r="6" spans="2:21" ht="15">
      <c r="B6" s="38" t="s">
        <v>38</v>
      </c>
      <c r="C6" s="19">
        <v>5237.3</v>
      </c>
      <c r="D6" s="19">
        <v>4264.3</v>
      </c>
      <c r="E6" s="19">
        <v>3988.4</v>
      </c>
      <c r="F6" s="20">
        <v>4583.5</v>
      </c>
      <c r="G6" s="20">
        <v>4506.5</v>
      </c>
      <c r="H6" s="21">
        <v>4664.3</v>
      </c>
      <c r="I6" s="21">
        <v>3279.5</v>
      </c>
      <c r="J6" s="21">
        <v>3557.1</v>
      </c>
      <c r="K6" s="21">
        <v>3574.1</v>
      </c>
      <c r="L6" s="21">
        <v>3435.1</v>
      </c>
      <c r="M6" s="21">
        <v>4111.3</v>
      </c>
      <c r="N6" s="46">
        <v>5047</v>
      </c>
      <c r="O6" s="65">
        <v>6389.6</v>
      </c>
      <c r="P6" s="89">
        <v>6862.1</v>
      </c>
      <c r="Q6" s="66">
        <v>7224.8</v>
      </c>
      <c r="R6" s="3"/>
      <c r="S6" s="3"/>
      <c r="T6" s="3"/>
      <c r="U6" s="3"/>
    </row>
    <row r="7" spans="2:21" ht="15">
      <c r="B7" s="38" t="s">
        <v>67</v>
      </c>
      <c r="C7" s="44">
        <v>315.5</v>
      </c>
      <c r="D7" s="19">
        <v>85.6</v>
      </c>
      <c r="E7" s="19">
        <v>108.4</v>
      </c>
      <c r="F7" s="19">
        <v>109.1</v>
      </c>
      <c r="G7" s="20">
        <v>132.9</v>
      </c>
      <c r="H7" s="20">
        <v>58.5</v>
      </c>
      <c r="I7" s="21">
        <v>48.1</v>
      </c>
      <c r="J7" s="21">
        <v>477.4</v>
      </c>
      <c r="K7" s="21">
        <v>477.9</v>
      </c>
      <c r="L7" s="21">
        <v>480</v>
      </c>
      <c r="M7" s="21">
        <v>482.3</v>
      </c>
      <c r="N7" s="47">
        <v>492.5</v>
      </c>
      <c r="O7" s="65">
        <v>506</v>
      </c>
      <c r="P7" s="89">
        <v>509.1</v>
      </c>
      <c r="Q7" s="67">
        <v>507.8</v>
      </c>
      <c r="R7" s="3"/>
      <c r="S7" s="3"/>
      <c r="T7" s="3"/>
      <c r="U7" s="3"/>
    </row>
    <row r="8" spans="2:21" ht="15">
      <c r="B8" s="39" t="s">
        <v>63</v>
      </c>
      <c r="C8" s="19">
        <v>586.7</v>
      </c>
      <c r="D8" s="19">
        <v>1123</v>
      </c>
      <c r="E8" s="19">
        <v>1307.2</v>
      </c>
      <c r="F8" s="20">
        <v>1316.3</v>
      </c>
      <c r="G8" s="20">
        <v>737.7</v>
      </c>
      <c r="H8" s="21">
        <v>659.2</v>
      </c>
      <c r="I8" s="21">
        <v>660.6</v>
      </c>
      <c r="J8" s="21">
        <v>669.1</v>
      </c>
      <c r="K8" s="21">
        <v>674.1</v>
      </c>
      <c r="L8" s="21">
        <v>696.9</v>
      </c>
      <c r="M8" s="21">
        <v>714.1</v>
      </c>
      <c r="N8" s="46">
        <v>718.7</v>
      </c>
      <c r="O8" s="68">
        <f>SUM(O10:O12)</f>
        <v>726.7</v>
      </c>
      <c r="P8" s="74">
        <v>718.9</v>
      </c>
      <c r="Q8" s="75">
        <f>SUM(Q10:Q12)</f>
        <v>825.7</v>
      </c>
      <c r="R8" s="3"/>
      <c r="S8" s="3"/>
      <c r="T8" s="3"/>
      <c r="U8" s="3"/>
    </row>
    <row r="9" spans="2:21" ht="15">
      <c r="B9" s="40" t="s">
        <v>2</v>
      </c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69"/>
      <c r="P9" s="85"/>
      <c r="Q9" s="70"/>
      <c r="R9" s="3"/>
      <c r="S9" s="3"/>
      <c r="T9" s="3"/>
      <c r="U9" s="3"/>
    </row>
    <row r="10" spans="2:21" ht="15">
      <c r="B10" s="40" t="s">
        <v>72</v>
      </c>
      <c r="C10" s="26">
        <v>568</v>
      </c>
      <c r="D10" s="26">
        <v>493</v>
      </c>
      <c r="E10" s="26">
        <v>592.7</v>
      </c>
      <c r="F10" s="26">
        <v>601</v>
      </c>
      <c r="G10" s="26">
        <v>624</v>
      </c>
      <c r="H10" s="25">
        <v>624</v>
      </c>
      <c r="I10" s="25">
        <v>624</v>
      </c>
      <c r="J10" s="25">
        <v>624</v>
      </c>
      <c r="K10" s="25">
        <v>626</v>
      </c>
      <c r="L10" s="25">
        <v>630.1</v>
      </c>
      <c r="M10" s="25">
        <v>643</v>
      </c>
      <c r="N10" s="48">
        <v>650.1</v>
      </c>
      <c r="O10" s="71">
        <v>659.7</v>
      </c>
      <c r="P10" s="73">
        <v>624</v>
      </c>
      <c r="Q10" s="72">
        <v>624</v>
      </c>
      <c r="R10" s="3"/>
      <c r="S10" s="3"/>
      <c r="T10" s="3"/>
      <c r="U10" s="3"/>
    </row>
    <row r="11" spans="2:21" ht="15">
      <c r="B11" s="40" t="s">
        <v>4</v>
      </c>
      <c r="C11" s="26">
        <v>18.5</v>
      </c>
      <c r="D11" s="26">
        <v>629.8</v>
      </c>
      <c r="E11" s="26">
        <v>714.4</v>
      </c>
      <c r="F11" s="24">
        <v>715.2</v>
      </c>
      <c r="G11" s="24">
        <v>113.6</v>
      </c>
      <c r="H11" s="25">
        <v>35.1</v>
      </c>
      <c r="I11" s="25">
        <v>36.5</v>
      </c>
      <c r="J11" s="25">
        <v>45</v>
      </c>
      <c r="K11" s="25">
        <v>48</v>
      </c>
      <c r="L11" s="25">
        <v>66.7</v>
      </c>
      <c r="M11" s="25">
        <v>71</v>
      </c>
      <c r="N11" s="48">
        <v>68.5</v>
      </c>
      <c r="O11" s="73">
        <v>66.9</v>
      </c>
      <c r="P11" s="73">
        <v>94.8</v>
      </c>
      <c r="Q11" s="72">
        <v>201.6</v>
      </c>
      <c r="R11" s="3"/>
      <c r="S11" s="3"/>
      <c r="T11" s="3"/>
      <c r="U11" s="3"/>
    </row>
    <row r="12" spans="2:21" ht="15">
      <c r="B12" s="40" t="s">
        <v>3</v>
      </c>
      <c r="C12" s="26">
        <v>0.2</v>
      </c>
      <c r="D12" s="26">
        <v>0.2</v>
      </c>
      <c r="E12" s="26">
        <v>0.1</v>
      </c>
      <c r="F12" s="24">
        <v>0.1</v>
      </c>
      <c r="G12" s="24">
        <v>0.1</v>
      </c>
      <c r="H12" s="25">
        <v>0.1</v>
      </c>
      <c r="I12" s="25">
        <v>0.1</v>
      </c>
      <c r="J12" s="25">
        <v>0.1</v>
      </c>
      <c r="K12" s="25">
        <v>0.1</v>
      </c>
      <c r="L12" s="25">
        <v>0.1</v>
      </c>
      <c r="M12" s="25">
        <v>0.1</v>
      </c>
      <c r="N12" s="48">
        <v>0.1</v>
      </c>
      <c r="O12" s="73">
        <v>0.1</v>
      </c>
      <c r="P12" s="73">
        <v>0.1</v>
      </c>
      <c r="Q12" s="72">
        <v>0.1</v>
      </c>
      <c r="R12" s="3"/>
      <c r="S12" s="3"/>
      <c r="T12" s="3"/>
      <c r="U12" s="3"/>
    </row>
    <row r="13" spans="2:21" ht="15">
      <c r="B13" s="39" t="s">
        <v>66</v>
      </c>
      <c r="C13" s="19">
        <v>98.7</v>
      </c>
      <c r="D13" s="19">
        <v>64.6</v>
      </c>
      <c r="E13" s="19">
        <v>83.9</v>
      </c>
      <c r="F13" s="20">
        <v>84.5</v>
      </c>
      <c r="G13" s="20">
        <v>109.1</v>
      </c>
      <c r="H13" s="21">
        <v>112.5</v>
      </c>
      <c r="I13" s="21">
        <v>99.3</v>
      </c>
      <c r="J13" s="21">
        <v>102.6</v>
      </c>
      <c r="K13" s="21">
        <v>101.9</v>
      </c>
      <c r="L13" s="21">
        <v>84.4</v>
      </c>
      <c r="M13" s="21">
        <v>69.5</v>
      </c>
      <c r="N13" s="46">
        <v>73.6</v>
      </c>
      <c r="O13" s="74">
        <f>SUM(O15:O18)</f>
        <v>106.9</v>
      </c>
      <c r="P13" s="74">
        <v>99.4</v>
      </c>
      <c r="Q13" s="75">
        <f>SUM(Q15:Q18)</f>
        <v>97</v>
      </c>
      <c r="R13" s="3"/>
      <c r="S13" s="3"/>
      <c r="T13" s="3"/>
      <c r="U13" s="3"/>
    </row>
    <row r="14" spans="2:21" ht="15">
      <c r="B14" s="40" t="s">
        <v>2</v>
      </c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76"/>
      <c r="P14" s="86"/>
      <c r="Q14" s="58"/>
      <c r="R14" s="3"/>
      <c r="S14" s="3"/>
      <c r="T14" s="3"/>
      <c r="U14" s="3"/>
    </row>
    <row r="15" spans="2:21" ht="15">
      <c r="B15" s="40" t="s">
        <v>36</v>
      </c>
      <c r="C15" s="26">
        <v>84</v>
      </c>
      <c r="D15" s="26">
        <v>36.5</v>
      </c>
      <c r="E15" s="26">
        <v>42</v>
      </c>
      <c r="F15" s="26">
        <v>42</v>
      </c>
      <c r="G15" s="26">
        <v>43.4</v>
      </c>
      <c r="H15" s="25">
        <v>44.5</v>
      </c>
      <c r="I15" s="25">
        <v>26.7</v>
      </c>
      <c r="J15" s="25">
        <v>23.2</v>
      </c>
      <c r="K15" s="25">
        <v>23.5</v>
      </c>
      <c r="L15" s="25">
        <v>25.6</v>
      </c>
      <c r="M15" s="25">
        <v>12.8</v>
      </c>
      <c r="N15" s="49">
        <v>13.8</v>
      </c>
      <c r="O15" s="73">
        <v>22.6</v>
      </c>
      <c r="P15" s="73">
        <v>22</v>
      </c>
      <c r="Q15" s="72">
        <v>22.6</v>
      </c>
      <c r="R15" s="3"/>
      <c r="S15" s="3"/>
      <c r="T15" s="3"/>
      <c r="U15" s="3"/>
    </row>
    <row r="16" spans="2:21" ht="15">
      <c r="B16" s="40" t="s">
        <v>62</v>
      </c>
      <c r="C16" s="26">
        <v>4.5</v>
      </c>
      <c r="D16" s="26">
        <v>5.6</v>
      </c>
      <c r="E16" s="26">
        <v>7.2</v>
      </c>
      <c r="F16" s="26">
        <v>7.2</v>
      </c>
      <c r="G16" s="26">
        <v>14.1</v>
      </c>
      <c r="H16" s="25">
        <v>15.2</v>
      </c>
      <c r="I16" s="25">
        <v>15.4</v>
      </c>
      <c r="J16" s="25">
        <v>16.4</v>
      </c>
      <c r="K16" s="25">
        <v>4.4</v>
      </c>
      <c r="L16" s="25">
        <v>4.9</v>
      </c>
      <c r="M16" s="25">
        <v>17.9</v>
      </c>
      <c r="N16" s="49">
        <v>18.2</v>
      </c>
      <c r="O16" s="73">
        <v>18.2</v>
      </c>
      <c r="P16" s="73">
        <v>18.2</v>
      </c>
      <c r="Q16" s="72">
        <v>19.6</v>
      </c>
      <c r="R16" s="3"/>
      <c r="S16" s="3"/>
      <c r="T16" s="3"/>
      <c r="U16" s="3"/>
    </row>
    <row r="17" spans="2:21" ht="15">
      <c r="B17" s="40" t="s">
        <v>35</v>
      </c>
      <c r="C17" s="26">
        <v>3.1</v>
      </c>
      <c r="D17" s="26">
        <v>4.9</v>
      </c>
      <c r="E17" s="26">
        <v>5.3</v>
      </c>
      <c r="F17" s="26">
        <v>5.3</v>
      </c>
      <c r="G17" s="26">
        <v>6.1</v>
      </c>
      <c r="H17" s="25">
        <v>6.3</v>
      </c>
      <c r="I17" s="25">
        <v>7.2</v>
      </c>
      <c r="J17" s="25">
        <v>1.8</v>
      </c>
      <c r="K17" s="25">
        <v>7.8</v>
      </c>
      <c r="L17" s="25">
        <v>2</v>
      </c>
      <c r="M17" s="25">
        <v>7.2</v>
      </c>
      <c r="N17" s="49">
        <v>7.4</v>
      </c>
      <c r="O17" s="73">
        <v>6.9</v>
      </c>
      <c r="P17" s="73">
        <v>8.3</v>
      </c>
      <c r="Q17" s="72">
        <v>8.1</v>
      </c>
      <c r="R17" s="3"/>
      <c r="S17" s="3"/>
      <c r="T17" s="3"/>
      <c r="U17" s="3"/>
    </row>
    <row r="18" spans="2:21" ht="15">
      <c r="B18" s="40" t="s">
        <v>37</v>
      </c>
      <c r="C18" s="26">
        <v>7.1</v>
      </c>
      <c r="D18" s="26">
        <v>17.6</v>
      </c>
      <c r="E18" s="26">
        <v>29.4</v>
      </c>
      <c r="F18" s="26">
        <v>30</v>
      </c>
      <c r="G18" s="26">
        <v>45.5</v>
      </c>
      <c r="H18" s="25">
        <v>46.5</v>
      </c>
      <c r="I18" s="25">
        <v>50</v>
      </c>
      <c r="J18" s="25">
        <v>61.2</v>
      </c>
      <c r="K18" s="25">
        <v>66.2</v>
      </c>
      <c r="L18" s="25">
        <v>51.9</v>
      </c>
      <c r="M18" s="25">
        <v>31.6</v>
      </c>
      <c r="N18" s="49">
        <v>34.2</v>
      </c>
      <c r="O18" s="73">
        <v>59.2</v>
      </c>
      <c r="P18" s="73">
        <v>50.9</v>
      </c>
      <c r="Q18" s="72">
        <v>46.7</v>
      </c>
      <c r="R18" s="3"/>
      <c r="S18" s="3"/>
      <c r="T18" s="3"/>
      <c r="U18" s="3"/>
    </row>
    <row r="19" spans="2:21" ht="15">
      <c r="B19" s="44" t="s">
        <v>73</v>
      </c>
      <c r="C19" s="19">
        <v>288.5</v>
      </c>
      <c r="D19" s="19">
        <f>D21+D22+D23+D24+D25+D26</f>
        <v>391.5</v>
      </c>
      <c r="E19" s="19">
        <f aca="true" t="shared" si="0" ref="E19:N19">E21+E22+E23+E24+E25+E26</f>
        <v>485.20000000000005</v>
      </c>
      <c r="F19" s="19">
        <f t="shared" si="0"/>
        <v>500.7</v>
      </c>
      <c r="G19" s="19">
        <f t="shared" si="0"/>
        <v>484.1</v>
      </c>
      <c r="H19" s="19">
        <f t="shared" si="0"/>
        <v>479</v>
      </c>
      <c r="I19" s="19">
        <f t="shared" si="0"/>
        <v>456.7</v>
      </c>
      <c r="J19" s="19">
        <f t="shared" si="0"/>
        <v>450.90000000000003</v>
      </c>
      <c r="K19" s="19">
        <f t="shared" si="0"/>
        <v>355.4</v>
      </c>
      <c r="L19" s="19">
        <f t="shared" si="0"/>
        <v>397.00000000000006</v>
      </c>
      <c r="M19" s="19">
        <f t="shared" si="0"/>
        <v>473.7</v>
      </c>
      <c r="N19" s="50">
        <f t="shared" si="0"/>
        <v>407.20000000000005</v>
      </c>
      <c r="O19" s="74">
        <f>SUM(O21:O26)</f>
        <v>412.5</v>
      </c>
      <c r="P19" s="74">
        <v>783.1999999999999</v>
      </c>
      <c r="Q19" s="75">
        <f>SUM(Q21:Q26)</f>
        <v>784.3999999999999</v>
      </c>
      <c r="R19" s="3"/>
      <c r="S19" s="3"/>
      <c r="T19" s="3"/>
      <c r="U19" s="3"/>
    </row>
    <row r="20" spans="2:21" ht="15">
      <c r="B20" s="40" t="s">
        <v>2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6"/>
      <c r="P20" s="86"/>
      <c r="Q20" s="58"/>
      <c r="R20" s="3"/>
      <c r="S20" s="3"/>
      <c r="T20" s="3"/>
      <c r="U20" s="3"/>
    </row>
    <row r="21" spans="2:21" ht="15">
      <c r="B21" s="40" t="s">
        <v>71</v>
      </c>
      <c r="C21" s="26">
        <v>252</v>
      </c>
      <c r="D21" s="26">
        <v>315</v>
      </c>
      <c r="E21" s="26">
        <v>421</v>
      </c>
      <c r="F21" s="26">
        <v>421.5</v>
      </c>
      <c r="G21" s="24">
        <v>416.8</v>
      </c>
      <c r="H21" s="25">
        <v>411.1</v>
      </c>
      <c r="I21" s="25">
        <v>388.8</v>
      </c>
      <c r="J21" s="25">
        <v>389.7</v>
      </c>
      <c r="K21" s="25">
        <v>290</v>
      </c>
      <c r="L21" s="25">
        <v>326.8</v>
      </c>
      <c r="M21" s="25">
        <v>387.6</v>
      </c>
      <c r="N21" s="48">
        <v>327</v>
      </c>
      <c r="O21" s="73">
        <v>333.2</v>
      </c>
      <c r="P21" s="73">
        <v>667.6</v>
      </c>
      <c r="Q21" s="72">
        <v>667.8</v>
      </c>
      <c r="R21" s="3"/>
      <c r="S21" s="3"/>
      <c r="T21" s="3"/>
      <c r="U21" s="3"/>
    </row>
    <row r="22" spans="2:21" ht="15">
      <c r="B22" s="40" t="s">
        <v>70</v>
      </c>
      <c r="C22" s="26" t="s">
        <v>0</v>
      </c>
      <c r="D22" s="26">
        <v>26</v>
      </c>
      <c r="E22" s="26">
        <v>14</v>
      </c>
      <c r="F22" s="26">
        <v>14.2</v>
      </c>
      <c r="G22" s="24">
        <v>22.5</v>
      </c>
      <c r="H22" s="25">
        <v>23.2</v>
      </c>
      <c r="I22" s="25">
        <v>21.5</v>
      </c>
      <c r="J22" s="25">
        <v>20.1</v>
      </c>
      <c r="K22" s="25">
        <v>20.1</v>
      </c>
      <c r="L22" s="25">
        <v>20.2</v>
      </c>
      <c r="M22" s="25">
        <v>20.2</v>
      </c>
      <c r="N22" s="48">
        <v>20.3</v>
      </c>
      <c r="O22" s="73">
        <v>20.5</v>
      </c>
      <c r="P22" s="73">
        <v>18.4</v>
      </c>
      <c r="Q22" s="72">
        <v>19.5</v>
      </c>
      <c r="R22" s="3"/>
      <c r="S22" s="3"/>
      <c r="T22" s="3"/>
      <c r="U22" s="3"/>
    </row>
    <row r="23" spans="2:21" ht="15">
      <c r="B23" s="40" t="s">
        <v>10</v>
      </c>
      <c r="C23" s="26">
        <v>2.6</v>
      </c>
      <c r="D23" s="26">
        <v>4.7</v>
      </c>
      <c r="E23" s="26">
        <v>2.8</v>
      </c>
      <c r="F23" s="26">
        <v>2.8</v>
      </c>
      <c r="G23" s="24">
        <v>2.9</v>
      </c>
      <c r="H23" s="25">
        <v>3.7</v>
      </c>
      <c r="I23" s="25">
        <v>3.7</v>
      </c>
      <c r="J23" s="25">
        <v>1.7</v>
      </c>
      <c r="K23" s="25">
        <v>2.5</v>
      </c>
      <c r="L23" s="25">
        <v>5.6</v>
      </c>
      <c r="M23" s="25">
        <v>21.1</v>
      </c>
      <c r="N23" s="48">
        <v>14.5</v>
      </c>
      <c r="O23" s="73">
        <v>16.9</v>
      </c>
      <c r="P23" s="73">
        <v>20.3</v>
      </c>
      <c r="Q23" s="72">
        <v>16</v>
      </c>
      <c r="R23" s="3"/>
      <c r="S23" s="3"/>
      <c r="T23" s="3"/>
      <c r="U23" s="3"/>
    </row>
    <row r="24" spans="2:21" ht="16.5" customHeight="1">
      <c r="B24" s="40" t="s">
        <v>12</v>
      </c>
      <c r="C24" s="26">
        <v>15</v>
      </c>
      <c r="D24" s="26">
        <v>17.5</v>
      </c>
      <c r="E24" s="26">
        <v>19.6</v>
      </c>
      <c r="F24" s="26">
        <v>33.2</v>
      </c>
      <c r="G24" s="24">
        <v>18.1</v>
      </c>
      <c r="H24" s="25">
        <v>16.8</v>
      </c>
      <c r="I24" s="25">
        <v>17</v>
      </c>
      <c r="J24" s="25">
        <v>17.1</v>
      </c>
      <c r="K24" s="25">
        <v>20.2</v>
      </c>
      <c r="L24" s="25">
        <v>18</v>
      </c>
      <c r="M24" s="25">
        <v>18.4</v>
      </c>
      <c r="N24" s="48">
        <v>18.5</v>
      </c>
      <c r="O24" s="73">
        <v>16.3</v>
      </c>
      <c r="P24" s="73">
        <v>18.9</v>
      </c>
      <c r="Q24" s="72">
        <v>18.9</v>
      </c>
      <c r="R24" s="3"/>
      <c r="S24" s="3"/>
      <c r="T24" s="3"/>
      <c r="U24" s="3"/>
    </row>
    <row r="25" spans="2:21" ht="15">
      <c r="B25" s="40" t="s">
        <v>39</v>
      </c>
      <c r="C25" s="26">
        <v>8.7</v>
      </c>
      <c r="D25" s="26">
        <v>24.2</v>
      </c>
      <c r="E25" s="26">
        <v>21</v>
      </c>
      <c r="F25" s="26">
        <v>22.2</v>
      </c>
      <c r="G25" s="26">
        <v>22</v>
      </c>
      <c r="H25" s="25">
        <v>22.3</v>
      </c>
      <c r="I25" s="25">
        <v>23.9</v>
      </c>
      <c r="J25" s="25">
        <v>20.5</v>
      </c>
      <c r="K25" s="25">
        <v>20.7</v>
      </c>
      <c r="L25" s="25">
        <v>24.3</v>
      </c>
      <c r="M25" s="25">
        <v>24.2</v>
      </c>
      <c r="N25" s="48">
        <v>23.8</v>
      </c>
      <c r="O25" s="73">
        <v>22.1</v>
      </c>
      <c r="P25" s="73">
        <v>43.2</v>
      </c>
      <c r="Q25" s="72">
        <v>47.4</v>
      </c>
      <c r="R25" s="3"/>
      <c r="S25" s="3"/>
      <c r="T25" s="3"/>
      <c r="U25" s="3"/>
    </row>
    <row r="26" spans="2:21" ht="15">
      <c r="B26" s="40" t="s">
        <v>11</v>
      </c>
      <c r="C26" s="26">
        <v>10.2</v>
      </c>
      <c r="D26" s="26">
        <v>4.1</v>
      </c>
      <c r="E26" s="26">
        <v>6.8</v>
      </c>
      <c r="F26" s="26">
        <v>6.8</v>
      </c>
      <c r="G26" s="24">
        <v>1.8</v>
      </c>
      <c r="H26" s="25">
        <v>1.9</v>
      </c>
      <c r="I26" s="25">
        <v>1.8</v>
      </c>
      <c r="J26" s="25">
        <v>1.8</v>
      </c>
      <c r="K26" s="25">
        <v>1.9</v>
      </c>
      <c r="L26" s="25">
        <v>2.1</v>
      </c>
      <c r="M26" s="25">
        <v>2.2</v>
      </c>
      <c r="N26" s="48">
        <v>3.1</v>
      </c>
      <c r="O26" s="73">
        <v>3.5</v>
      </c>
      <c r="P26" s="73">
        <v>14.8</v>
      </c>
      <c r="Q26" s="72">
        <v>14.8</v>
      </c>
      <c r="R26" s="3"/>
      <c r="S26" s="3"/>
      <c r="T26" s="3"/>
      <c r="U26" s="3"/>
    </row>
    <row r="27" spans="2:21" ht="15">
      <c r="B27" s="39" t="s">
        <v>75</v>
      </c>
      <c r="C27" s="19">
        <v>72.2</v>
      </c>
      <c r="D27" s="19">
        <f>D30+D32+D37</f>
        <v>103.6</v>
      </c>
      <c r="E27" s="19">
        <f aca="true" t="shared" si="1" ref="E27:M27">E30+E32+E37</f>
        <v>31.5</v>
      </c>
      <c r="F27" s="19">
        <f t="shared" si="1"/>
        <v>30.900000000000002</v>
      </c>
      <c r="G27" s="19">
        <f t="shared" si="1"/>
        <v>79.4</v>
      </c>
      <c r="H27" s="19">
        <f t="shared" si="1"/>
        <v>59.1</v>
      </c>
      <c r="I27" s="19">
        <f t="shared" si="1"/>
        <v>166.3</v>
      </c>
      <c r="J27" s="19">
        <f t="shared" si="1"/>
        <v>171.29999999999998</v>
      </c>
      <c r="K27" s="19">
        <f t="shared" si="1"/>
        <v>196.10000000000002</v>
      </c>
      <c r="L27" s="19">
        <f t="shared" si="1"/>
        <v>219.3</v>
      </c>
      <c r="M27" s="19">
        <f t="shared" si="1"/>
        <v>205.1</v>
      </c>
      <c r="N27" s="50">
        <v>253.9</v>
      </c>
      <c r="O27" s="74">
        <f>SUM(O29:O37)</f>
        <v>250.79999999999998</v>
      </c>
      <c r="P27" s="74">
        <v>252.60000000000002</v>
      </c>
      <c r="Q27" s="75">
        <f>SUM(Q29:Q37)</f>
        <v>258.3</v>
      </c>
      <c r="R27" s="3"/>
      <c r="S27" s="3"/>
      <c r="T27" s="3"/>
      <c r="U27" s="3"/>
    </row>
    <row r="28" spans="2:21" ht="15">
      <c r="B28" s="40" t="s">
        <v>2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76"/>
      <c r="P28" s="86"/>
      <c r="Q28" s="58"/>
      <c r="R28" s="3"/>
      <c r="S28" s="3"/>
      <c r="T28" s="3"/>
      <c r="U28" s="3"/>
    </row>
    <row r="29" spans="2:21" ht="15">
      <c r="B29" s="40" t="s">
        <v>68</v>
      </c>
      <c r="C29" s="26" t="s">
        <v>0</v>
      </c>
      <c r="D29" s="29" t="s">
        <v>0</v>
      </c>
      <c r="E29" s="22" t="s">
        <v>61</v>
      </c>
      <c r="F29" s="29" t="s">
        <v>0</v>
      </c>
      <c r="G29" s="29" t="s">
        <v>0</v>
      </c>
      <c r="H29" s="30" t="s">
        <v>0</v>
      </c>
      <c r="I29" s="30" t="s">
        <v>0</v>
      </c>
      <c r="J29" s="28" t="s">
        <v>61</v>
      </c>
      <c r="K29" s="28" t="s">
        <v>61</v>
      </c>
      <c r="L29" s="28" t="s">
        <v>61</v>
      </c>
      <c r="M29" s="28" t="s">
        <v>61</v>
      </c>
      <c r="N29" s="51" t="s">
        <v>61</v>
      </c>
      <c r="O29" s="77" t="s">
        <v>61</v>
      </c>
      <c r="P29" s="77" t="s">
        <v>61</v>
      </c>
      <c r="Q29" s="78" t="s">
        <v>61</v>
      </c>
      <c r="R29" s="3"/>
      <c r="S29" s="3"/>
      <c r="T29" s="3"/>
      <c r="U29" s="3"/>
    </row>
    <row r="30" spans="2:21" ht="15">
      <c r="B30" s="40" t="s">
        <v>51</v>
      </c>
      <c r="C30" s="26">
        <v>4.9</v>
      </c>
      <c r="D30" s="26">
        <v>5.6</v>
      </c>
      <c r="E30" s="26">
        <v>3.9</v>
      </c>
      <c r="F30" s="26">
        <v>2.8</v>
      </c>
      <c r="G30" s="26">
        <v>32.7</v>
      </c>
      <c r="H30" s="25">
        <v>32.7</v>
      </c>
      <c r="I30" s="25">
        <v>53.2</v>
      </c>
      <c r="J30" s="25">
        <v>53.3</v>
      </c>
      <c r="K30" s="25">
        <v>64.5</v>
      </c>
      <c r="L30" s="25">
        <v>73.6</v>
      </c>
      <c r="M30" s="25">
        <v>79.8</v>
      </c>
      <c r="N30" s="49">
        <v>81.5</v>
      </c>
      <c r="O30" s="73">
        <v>81.9</v>
      </c>
      <c r="P30" s="73">
        <v>83.3</v>
      </c>
      <c r="Q30" s="72">
        <v>87.6</v>
      </c>
      <c r="R30" s="3"/>
      <c r="S30" s="3"/>
      <c r="T30" s="3"/>
      <c r="U30" s="3"/>
    </row>
    <row r="31" spans="2:21" ht="15">
      <c r="B31" s="40" t="s">
        <v>26</v>
      </c>
      <c r="C31" s="22" t="s">
        <v>0</v>
      </c>
      <c r="D31" s="22" t="s">
        <v>0</v>
      </c>
      <c r="E31" s="23" t="s">
        <v>0</v>
      </c>
      <c r="F31" s="22" t="s">
        <v>61</v>
      </c>
      <c r="G31" s="22" t="s">
        <v>61</v>
      </c>
      <c r="H31" s="28" t="s">
        <v>61</v>
      </c>
      <c r="I31" s="28" t="s">
        <v>61</v>
      </c>
      <c r="J31" s="28" t="s">
        <v>61</v>
      </c>
      <c r="K31" s="28" t="s">
        <v>61</v>
      </c>
      <c r="L31" s="28" t="s">
        <v>61</v>
      </c>
      <c r="M31" s="28" t="s">
        <v>61</v>
      </c>
      <c r="N31" s="49">
        <v>0.7</v>
      </c>
      <c r="O31" s="73">
        <v>0.8</v>
      </c>
      <c r="P31" s="73">
        <v>0.8</v>
      </c>
      <c r="Q31" s="72">
        <v>1.2</v>
      </c>
      <c r="R31" s="3"/>
      <c r="S31" s="3"/>
      <c r="T31" s="3"/>
      <c r="U31" s="3"/>
    </row>
    <row r="32" spans="2:21" ht="15">
      <c r="B32" s="40" t="s">
        <v>52</v>
      </c>
      <c r="C32" s="26">
        <v>57.1</v>
      </c>
      <c r="D32" s="26">
        <v>84</v>
      </c>
      <c r="E32" s="26">
        <v>20.5</v>
      </c>
      <c r="F32" s="26">
        <v>20.6</v>
      </c>
      <c r="G32" s="26">
        <v>36.8</v>
      </c>
      <c r="H32" s="25">
        <v>16.5</v>
      </c>
      <c r="I32" s="25">
        <v>100.7</v>
      </c>
      <c r="J32" s="25">
        <v>102.9</v>
      </c>
      <c r="K32" s="25">
        <v>106.8</v>
      </c>
      <c r="L32" s="25">
        <v>120.7</v>
      </c>
      <c r="M32" s="25">
        <v>102.3</v>
      </c>
      <c r="N32" s="49">
        <v>141.3</v>
      </c>
      <c r="O32" s="73">
        <v>141.7</v>
      </c>
      <c r="P32" s="73">
        <v>143.3</v>
      </c>
      <c r="Q32" s="72">
        <v>143.8</v>
      </c>
      <c r="R32" s="3"/>
      <c r="S32" s="3"/>
      <c r="T32" s="3"/>
      <c r="U32" s="3"/>
    </row>
    <row r="33" spans="2:21" ht="15">
      <c r="B33" s="40" t="s">
        <v>25</v>
      </c>
      <c r="C33" s="22" t="s">
        <v>0</v>
      </c>
      <c r="D33" s="22" t="s">
        <v>0</v>
      </c>
      <c r="E33" s="23" t="s">
        <v>0</v>
      </c>
      <c r="F33" s="22" t="s">
        <v>61</v>
      </c>
      <c r="G33" s="22" t="s">
        <v>61</v>
      </c>
      <c r="H33" s="28" t="s">
        <v>61</v>
      </c>
      <c r="I33" s="28" t="s">
        <v>61</v>
      </c>
      <c r="J33" s="28" t="s">
        <v>61</v>
      </c>
      <c r="K33" s="28" t="s">
        <v>61</v>
      </c>
      <c r="L33" s="28" t="s">
        <v>61</v>
      </c>
      <c r="M33" s="28" t="s">
        <v>61</v>
      </c>
      <c r="N33" s="49">
        <v>1.4</v>
      </c>
      <c r="O33" s="73">
        <v>1.4</v>
      </c>
      <c r="P33" s="73">
        <v>1.3</v>
      </c>
      <c r="Q33" s="72">
        <v>1.3</v>
      </c>
      <c r="R33" s="3"/>
      <c r="S33" s="3"/>
      <c r="T33" s="3"/>
      <c r="U33" s="3"/>
    </row>
    <row r="34" spans="2:21" ht="15">
      <c r="B34" s="40" t="s">
        <v>28</v>
      </c>
      <c r="C34" s="22" t="s">
        <v>0</v>
      </c>
      <c r="D34" s="22" t="s">
        <v>0</v>
      </c>
      <c r="E34" s="23" t="s">
        <v>0</v>
      </c>
      <c r="F34" s="29" t="s">
        <v>0</v>
      </c>
      <c r="G34" s="29" t="s">
        <v>0</v>
      </c>
      <c r="H34" s="28" t="s">
        <v>61</v>
      </c>
      <c r="I34" s="28" t="s">
        <v>61</v>
      </c>
      <c r="J34" s="28" t="s">
        <v>61</v>
      </c>
      <c r="K34" s="28" t="s">
        <v>61</v>
      </c>
      <c r="L34" s="28" t="s">
        <v>61</v>
      </c>
      <c r="M34" s="28" t="s">
        <v>61</v>
      </c>
      <c r="N34" s="51" t="s">
        <v>61</v>
      </c>
      <c r="O34" s="77" t="s">
        <v>61</v>
      </c>
      <c r="P34" s="77" t="s">
        <v>61</v>
      </c>
      <c r="Q34" s="78" t="s">
        <v>61</v>
      </c>
      <c r="R34" s="3"/>
      <c r="S34" s="3"/>
      <c r="T34" s="3"/>
      <c r="U34" s="3"/>
    </row>
    <row r="35" spans="2:21" ht="15">
      <c r="B35" s="40" t="s">
        <v>30</v>
      </c>
      <c r="C35" s="26" t="s">
        <v>0</v>
      </c>
      <c r="D35" s="29" t="s">
        <v>0</v>
      </c>
      <c r="E35" s="22" t="s">
        <v>61</v>
      </c>
      <c r="F35" s="29" t="s">
        <v>0</v>
      </c>
      <c r="G35" s="29" t="s">
        <v>0</v>
      </c>
      <c r="H35" s="28" t="s">
        <v>61</v>
      </c>
      <c r="I35" s="28" t="s">
        <v>61</v>
      </c>
      <c r="J35" s="28" t="s">
        <v>61</v>
      </c>
      <c r="K35" s="28" t="s">
        <v>61</v>
      </c>
      <c r="L35" s="28" t="s">
        <v>61</v>
      </c>
      <c r="M35" s="28" t="s">
        <v>61</v>
      </c>
      <c r="N35" s="51" t="s">
        <v>61</v>
      </c>
      <c r="O35" s="77" t="s">
        <v>61</v>
      </c>
      <c r="P35" s="77" t="s">
        <v>61</v>
      </c>
      <c r="Q35" s="78" t="s">
        <v>61</v>
      </c>
      <c r="R35" s="3"/>
      <c r="S35" s="3"/>
      <c r="T35" s="3"/>
      <c r="U35" s="3"/>
    </row>
    <row r="36" spans="2:21" ht="15">
      <c r="B36" s="40" t="s">
        <v>29</v>
      </c>
      <c r="C36" s="22" t="s">
        <v>0</v>
      </c>
      <c r="D36" s="22" t="s">
        <v>0</v>
      </c>
      <c r="E36" s="23" t="s">
        <v>61</v>
      </c>
      <c r="F36" s="29" t="s">
        <v>0</v>
      </c>
      <c r="G36" s="29" t="s">
        <v>0</v>
      </c>
      <c r="H36" s="28" t="s">
        <v>61</v>
      </c>
      <c r="I36" s="28" t="s">
        <v>61</v>
      </c>
      <c r="J36" s="28" t="s">
        <v>61</v>
      </c>
      <c r="K36" s="28" t="s">
        <v>61</v>
      </c>
      <c r="L36" s="28" t="s">
        <v>61</v>
      </c>
      <c r="M36" s="28" t="s">
        <v>61</v>
      </c>
      <c r="N36" s="51" t="s">
        <v>61</v>
      </c>
      <c r="O36" s="77" t="s">
        <v>61</v>
      </c>
      <c r="P36" s="77" t="s">
        <v>61</v>
      </c>
      <c r="Q36" s="78" t="s">
        <v>61</v>
      </c>
      <c r="R36" s="3"/>
      <c r="S36" s="3"/>
      <c r="T36" s="3"/>
      <c r="U36" s="3"/>
    </row>
    <row r="37" spans="2:21" ht="15">
      <c r="B37" s="40" t="s">
        <v>27</v>
      </c>
      <c r="C37" s="26">
        <v>10.2</v>
      </c>
      <c r="D37" s="26">
        <v>14</v>
      </c>
      <c r="E37" s="26">
        <v>7.1</v>
      </c>
      <c r="F37" s="26">
        <v>7.5</v>
      </c>
      <c r="G37" s="26">
        <v>9.9</v>
      </c>
      <c r="H37" s="25">
        <v>9.9</v>
      </c>
      <c r="I37" s="25">
        <v>12.4</v>
      </c>
      <c r="J37" s="25">
        <v>15.1</v>
      </c>
      <c r="K37" s="25">
        <v>24.8</v>
      </c>
      <c r="L37" s="25">
        <v>25</v>
      </c>
      <c r="M37" s="25">
        <v>23</v>
      </c>
      <c r="N37" s="49">
        <v>29</v>
      </c>
      <c r="O37" s="73">
        <v>25</v>
      </c>
      <c r="P37" s="73">
        <v>23.9</v>
      </c>
      <c r="Q37" s="72">
        <v>24.4</v>
      </c>
      <c r="R37" s="3"/>
      <c r="S37" s="3"/>
      <c r="T37" s="3"/>
      <c r="U37" s="3"/>
    </row>
    <row r="38" spans="2:21" ht="15">
      <c r="B38" s="39" t="s">
        <v>74</v>
      </c>
      <c r="C38" s="21">
        <f>C40+C41+C42+C43+C44</f>
        <v>59.300000000000004</v>
      </c>
      <c r="D38" s="21">
        <f aca="true" t="shared" si="2" ref="D38:N38">D40+D41+D42+D43+D44</f>
        <v>105.5</v>
      </c>
      <c r="E38" s="21">
        <f t="shared" si="2"/>
        <v>92.6</v>
      </c>
      <c r="F38" s="21">
        <f t="shared" si="2"/>
        <v>95.7</v>
      </c>
      <c r="G38" s="21">
        <f t="shared" si="2"/>
        <v>103.70000000000002</v>
      </c>
      <c r="H38" s="21">
        <f t="shared" si="2"/>
        <v>193.4</v>
      </c>
      <c r="I38" s="21">
        <f t="shared" si="2"/>
        <v>210.5</v>
      </c>
      <c r="J38" s="21">
        <f t="shared" si="2"/>
        <v>219.6</v>
      </c>
      <c r="K38" s="21">
        <f t="shared" si="2"/>
        <v>479</v>
      </c>
      <c r="L38" s="21">
        <f t="shared" si="2"/>
        <v>370.29999999999995</v>
      </c>
      <c r="M38" s="21">
        <f t="shared" si="2"/>
        <v>278.5</v>
      </c>
      <c r="N38" s="47">
        <f t="shared" si="2"/>
        <v>329.6</v>
      </c>
      <c r="O38" s="74">
        <f>SUM(O40:O44)</f>
        <v>341.5</v>
      </c>
      <c r="P38" s="74">
        <v>329.59999999999997</v>
      </c>
      <c r="Q38" s="75">
        <f>SUM(Q40:Q44)</f>
        <v>200.2</v>
      </c>
      <c r="R38" s="3"/>
      <c r="S38" s="3"/>
      <c r="T38" s="3"/>
      <c r="U38" s="3"/>
    </row>
    <row r="39" spans="2:21" ht="15">
      <c r="B39" s="40" t="s">
        <v>2</v>
      </c>
      <c r="C39" s="93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76"/>
      <c r="P39" s="86"/>
      <c r="Q39" s="58"/>
      <c r="R39" s="3"/>
      <c r="S39" s="3"/>
      <c r="T39" s="3"/>
      <c r="U39" s="3"/>
    </row>
    <row r="40" spans="2:21" ht="15">
      <c r="B40" s="40" t="s">
        <v>6</v>
      </c>
      <c r="C40" s="26">
        <v>14</v>
      </c>
      <c r="D40" s="26">
        <v>25.1</v>
      </c>
      <c r="E40" s="26">
        <v>25.2</v>
      </c>
      <c r="F40" s="26">
        <v>25.8</v>
      </c>
      <c r="G40" s="24">
        <v>28.5</v>
      </c>
      <c r="H40" s="25">
        <v>28.6</v>
      </c>
      <c r="I40" s="25">
        <v>29.7</v>
      </c>
      <c r="J40" s="25">
        <v>30</v>
      </c>
      <c r="K40" s="25">
        <v>30.1</v>
      </c>
      <c r="L40" s="25">
        <v>30.2</v>
      </c>
      <c r="M40" s="25">
        <v>33.6</v>
      </c>
      <c r="N40" s="48">
        <v>31.2</v>
      </c>
      <c r="O40" s="73">
        <v>31.3</v>
      </c>
      <c r="P40" s="73">
        <v>32.7</v>
      </c>
      <c r="Q40" s="72">
        <v>10</v>
      </c>
      <c r="R40" s="3"/>
      <c r="S40" s="3"/>
      <c r="T40" s="3"/>
      <c r="U40" s="3"/>
    </row>
    <row r="41" spans="2:21" ht="15">
      <c r="B41" s="40" t="s">
        <v>9</v>
      </c>
      <c r="C41" s="26">
        <v>2.6</v>
      </c>
      <c r="D41" s="26">
        <v>3.4</v>
      </c>
      <c r="E41" s="26">
        <v>0.1</v>
      </c>
      <c r="F41" s="26">
        <v>0.1</v>
      </c>
      <c r="G41" s="24">
        <v>0.1</v>
      </c>
      <c r="H41" s="25">
        <v>6.5</v>
      </c>
      <c r="I41" s="25">
        <v>4.6</v>
      </c>
      <c r="J41" s="25">
        <v>10.8</v>
      </c>
      <c r="K41" s="25">
        <v>14.1</v>
      </c>
      <c r="L41" s="25">
        <v>11</v>
      </c>
      <c r="M41" s="25">
        <v>12.3</v>
      </c>
      <c r="N41" s="48">
        <v>12.4</v>
      </c>
      <c r="O41" s="73">
        <v>12.8</v>
      </c>
      <c r="P41" s="73">
        <v>16.8</v>
      </c>
      <c r="Q41" s="72">
        <v>17.1</v>
      </c>
      <c r="R41" s="3"/>
      <c r="S41" s="3"/>
      <c r="T41" s="3"/>
      <c r="U41" s="3"/>
    </row>
    <row r="42" spans="2:21" ht="15">
      <c r="B42" s="40" t="s">
        <v>5</v>
      </c>
      <c r="C42" s="26">
        <v>26.8</v>
      </c>
      <c r="D42" s="26">
        <v>38.2</v>
      </c>
      <c r="E42" s="26">
        <v>38.5</v>
      </c>
      <c r="F42" s="26">
        <v>39</v>
      </c>
      <c r="G42" s="24">
        <v>38.8</v>
      </c>
      <c r="H42" s="25">
        <v>39.1</v>
      </c>
      <c r="I42" s="25">
        <v>40.2</v>
      </c>
      <c r="J42" s="25">
        <v>40.2</v>
      </c>
      <c r="K42" s="25">
        <v>140.2</v>
      </c>
      <c r="L42" s="25">
        <v>146.5</v>
      </c>
      <c r="M42" s="25">
        <v>147.2</v>
      </c>
      <c r="N42" s="48">
        <v>163.5</v>
      </c>
      <c r="O42" s="73">
        <v>165.1</v>
      </c>
      <c r="P42" s="73">
        <v>91.6</v>
      </c>
      <c r="Q42" s="72">
        <v>92</v>
      </c>
      <c r="R42" s="3"/>
      <c r="S42" s="3"/>
      <c r="T42" s="3"/>
      <c r="U42" s="3"/>
    </row>
    <row r="43" spans="2:21" ht="15">
      <c r="B43" s="40" t="s">
        <v>8</v>
      </c>
      <c r="C43" s="26">
        <v>8.3</v>
      </c>
      <c r="D43" s="26">
        <v>29.3</v>
      </c>
      <c r="E43" s="26">
        <v>17.8</v>
      </c>
      <c r="F43" s="26">
        <v>18</v>
      </c>
      <c r="G43" s="24">
        <v>22.9</v>
      </c>
      <c r="H43" s="25">
        <v>37</v>
      </c>
      <c r="I43" s="25">
        <v>42.6</v>
      </c>
      <c r="J43" s="25">
        <v>49.6</v>
      </c>
      <c r="K43" s="25">
        <v>58.6</v>
      </c>
      <c r="L43" s="25">
        <v>64.6</v>
      </c>
      <c r="M43" s="25">
        <v>68.6</v>
      </c>
      <c r="N43" s="48">
        <v>96.7</v>
      </c>
      <c r="O43" s="73">
        <v>113.3</v>
      </c>
      <c r="P43" s="73">
        <v>135.1</v>
      </c>
      <c r="Q43" s="72">
        <v>26.8</v>
      </c>
      <c r="R43" s="3"/>
      <c r="S43" s="3"/>
      <c r="T43" s="3"/>
      <c r="U43" s="3"/>
    </row>
    <row r="44" spans="2:21" ht="15">
      <c r="B44" s="40" t="s">
        <v>7</v>
      </c>
      <c r="C44" s="26">
        <v>7.6</v>
      </c>
      <c r="D44" s="26">
        <v>9.5</v>
      </c>
      <c r="E44" s="26">
        <v>11</v>
      </c>
      <c r="F44" s="26">
        <v>12.8</v>
      </c>
      <c r="G44" s="24">
        <v>13.4</v>
      </c>
      <c r="H44" s="25">
        <v>82.2</v>
      </c>
      <c r="I44" s="25">
        <v>93.4</v>
      </c>
      <c r="J44" s="25">
        <v>89</v>
      </c>
      <c r="K44" s="25">
        <v>236</v>
      </c>
      <c r="L44" s="25">
        <v>118</v>
      </c>
      <c r="M44" s="25">
        <v>16.8</v>
      </c>
      <c r="N44" s="48">
        <v>25.8</v>
      </c>
      <c r="O44" s="73">
        <v>19</v>
      </c>
      <c r="P44" s="73">
        <v>53.4</v>
      </c>
      <c r="Q44" s="72">
        <v>54.3</v>
      </c>
      <c r="R44" s="3"/>
      <c r="S44" s="3"/>
      <c r="T44" s="3"/>
      <c r="U44" s="3"/>
    </row>
    <row r="45" spans="2:21" ht="15">
      <c r="B45" s="39" t="s">
        <v>65</v>
      </c>
      <c r="C45" s="19">
        <v>61.5</v>
      </c>
      <c r="D45" s="19">
        <v>126.4</v>
      </c>
      <c r="E45" s="19">
        <v>201.8</v>
      </c>
      <c r="F45" s="20">
        <v>221.8</v>
      </c>
      <c r="G45" s="19">
        <v>172</v>
      </c>
      <c r="H45" s="21">
        <v>176.7</v>
      </c>
      <c r="I45" s="21">
        <v>133.3</v>
      </c>
      <c r="J45" s="21">
        <v>131.2</v>
      </c>
      <c r="K45" s="21">
        <v>137.8</v>
      </c>
      <c r="L45" s="21">
        <v>147</v>
      </c>
      <c r="M45" s="21">
        <v>165</v>
      </c>
      <c r="N45" s="46">
        <v>224.2</v>
      </c>
      <c r="O45" s="74">
        <f>SUM(O47:O51)</f>
        <v>205.6</v>
      </c>
      <c r="P45" s="74">
        <v>224.49999999999997</v>
      </c>
      <c r="Q45" s="75">
        <f>SUM(Q47:Q51)</f>
        <v>164.1</v>
      </c>
      <c r="R45" s="3"/>
      <c r="S45" s="3"/>
      <c r="T45" s="3"/>
      <c r="U45" s="3"/>
    </row>
    <row r="46" spans="2:21" ht="15">
      <c r="B46" s="40" t="s">
        <v>2</v>
      </c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76"/>
      <c r="P46" s="86"/>
      <c r="Q46" s="58"/>
      <c r="R46" s="3"/>
      <c r="S46" s="3"/>
      <c r="T46" s="3"/>
      <c r="U46" s="3"/>
    </row>
    <row r="47" spans="2:21" ht="15">
      <c r="B47" s="40" t="s">
        <v>18</v>
      </c>
      <c r="C47" s="26">
        <v>14</v>
      </c>
      <c r="D47" s="26">
        <v>25.8</v>
      </c>
      <c r="E47" s="26">
        <v>112.8</v>
      </c>
      <c r="F47" s="26">
        <v>121.9</v>
      </c>
      <c r="G47" s="26">
        <v>111.1</v>
      </c>
      <c r="H47" s="25">
        <v>114.9</v>
      </c>
      <c r="I47" s="25">
        <v>72.5</v>
      </c>
      <c r="J47" s="25">
        <v>64.7</v>
      </c>
      <c r="K47" s="25">
        <v>69.1</v>
      </c>
      <c r="L47" s="25">
        <v>73</v>
      </c>
      <c r="M47" s="25">
        <v>81.2</v>
      </c>
      <c r="N47" s="49">
        <v>104.3</v>
      </c>
      <c r="O47" s="73">
        <v>105.1</v>
      </c>
      <c r="P47" s="73">
        <v>125.1</v>
      </c>
      <c r="Q47" s="72">
        <v>62.9</v>
      </c>
      <c r="R47" s="3"/>
      <c r="S47" s="3"/>
      <c r="T47" s="3"/>
      <c r="U47" s="3"/>
    </row>
    <row r="48" spans="2:21" ht="15">
      <c r="B48" s="40" t="s">
        <v>47</v>
      </c>
      <c r="C48" s="26">
        <v>31</v>
      </c>
      <c r="D48" s="26">
        <v>39.4</v>
      </c>
      <c r="E48" s="26">
        <v>4.4</v>
      </c>
      <c r="F48" s="26">
        <v>25.1</v>
      </c>
      <c r="G48" s="26">
        <v>20.5</v>
      </c>
      <c r="H48" s="25">
        <v>21.9</v>
      </c>
      <c r="I48" s="25">
        <v>22.9</v>
      </c>
      <c r="J48" s="25">
        <v>29.5</v>
      </c>
      <c r="K48" s="25">
        <v>30.8</v>
      </c>
      <c r="L48" s="25">
        <v>34.7</v>
      </c>
      <c r="M48" s="25">
        <v>50.8</v>
      </c>
      <c r="N48" s="49">
        <v>62.9</v>
      </c>
      <c r="O48" s="73">
        <v>33.2</v>
      </c>
      <c r="P48" s="73">
        <v>31.1</v>
      </c>
      <c r="Q48" s="72">
        <v>36.9</v>
      </c>
      <c r="R48" s="3"/>
      <c r="S48" s="3"/>
      <c r="T48" s="3"/>
      <c r="U48" s="3"/>
    </row>
    <row r="49" spans="2:21" ht="15">
      <c r="B49" s="40" t="s">
        <v>46</v>
      </c>
      <c r="C49" s="26">
        <v>0.4</v>
      </c>
      <c r="D49" s="26">
        <v>40.3</v>
      </c>
      <c r="E49" s="26">
        <v>75.5</v>
      </c>
      <c r="F49" s="26">
        <v>64.6</v>
      </c>
      <c r="G49" s="26">
        <v>25.9</v>
      </c>
      <c r="H49" s="25">
        <v>25.7</v>
      </c>
      <c r="I49" s="25">
        <v>25.7</v>
      </c>
      <c r="J49" s="25">
        <v>24.8</v>
      </c>
      <c r="K49" s="25">
        <v>25.6</v>
      </c>
      <c r="L49" s="25">
        <v>26.4</v>
      </c>
      <c r="M49" s="25">
        <v>8.8</v>
      </c>
      <c r="N49" s="49">
        <v>15.7</v>
      </c>
      <c r="O49" s="73">
        <v>19.6</v>
      </c>
      <c r="P49" s="73">
        <v>19.7</v>
      </c>
      <c r="Q49" s="72">
        <v>13.2</v>
      </c>
      <c r="R49" s="3"/>
      <c r="S49" s="3"/>
      <c r="T49" s="3"/>
      <c r="U49" s="3"/>
    </row>
    <row r="50" spans="2:21" ht="15">
      <c r="B50" s="40" t="s">
        <v>48</v>
      </c>
      <c r="C50" s="26">
        <v>12</v>
      </c>
      <c r="D50" s="26">
        <v>9.5</v>
      </c>
      <c r="E50" s="26">
        <v>1.5</v>
      </c>
      <c r="F50" s="26">
        <v>1.5</v>
      </c>
      <c r="G50" s="26">
        <v>5.3</v>
      </c>
      <c r="H50" s="25">
        <v>5.3</v>
      </c>
      <c r="I50" s="25">
        <v>3.3</v>
      </c>
      <c r="J50" s="25">
        <v>3.3</v>
      </c>
      <c r="K50" s="25">
        <v>3.3</v>
      </c>
      <c r="L50" s="25">
        <v>3.7</v>
      </c>
      <c r="M50" s="25">
        <v>13.7</v>
      </c>
      <c r="N50" s="49">
        <v>21.9</v>
      </c>
      <c r="O50" s="73">
        <v>22.2</v>
      </c>
      <c r="P50" s="73">
        <v>22.1</v>
      </c>
      <c r="Q50" s="72">
        <v>21.7</v>
      </c>
      <c r="R50" s="3"/>
      <c r="S50" s="3"/>
      <c r="T50" s="3"/>
      <c r="U50" s="3"/>
    </row>
    <row r="51" spans="2:21" ht="15">
      <c r="B51" s="40" t="s">
        <v>19</v>
      </c>
      <c r="C51" s="26">
        <v>4.1</v>
      </c>
      <c r="D51" s="26">
        <v>11.4</v>
      </c>
      <c r="E51" s="26">
        <v>7.6</v>
      </c>
      <c r="F51" s="26">
        <v>8.7</v>
      </c>
      <c r="G51" s="26">
        <v>9.2</v>
      </c>
      <c r="H51" s="25">
        <v>8.9</v>
      </c>
      <c r="I51" s="25">
        <v>8.9</v>
      </c>
      <c r="J51" s="25">
        <v>8.9</v>
      </c>
      <c r="K51" s="25">
        <v>9</v>
      </c>
      <c r="L51" s="25">
        <v>9.2</v>
      </c>
      <c r="M51" s="25">
        <v>10.5</v>
      </c>
      <c r="N51" s="49">
        <v>19.4</v>
      </c>
      <c r="O51" s="73">
        <v>25.5</v>
      </c>
      <c r="P51" s="73">
        <v>26.5</v>
      </c>
      <c r="Q51" s="72">
        <v>29.4</v>
      </c>
      <c r="R51" s="3"/>
      <c r="S51" s="3"/>
      <c r="T51" s="3"/>
      <c r="U51" s="3"/>
    </row>
    <row r="52" spans="2:21" ht="15">
      <c r="B52" s="39" t="s">
        <v>64</v>
      </c>
      <c r="C52" s="19">
        <v>73.9</v>
      </c>
      <c r="D52" s="19">
        <v>52.3</v>
      </c>
      <c r="E52" s="19">
        <v>57.9</v>
      </c>
      <c r="F52" s="20">
        <v>99.9</v>
      </c>
      <c r="G52" s="20">
        <v>76.8</v>
      </c>
      <c r="H52" s="21">
        <v>84.8</v>
      </c>
      <c r="I52" s="21">
        <v>83.5</v>
      </c>
      <c r="J52" s="21">
        <v>86.5</v>
      </c>
      <c r="K52" s="21">
        <v>81</v>
      </c>
      <c r="L52" s="21">
        <f>SUM(L54:L59)</f>
        <v>97.3</v>
      </c>
      <c r="M52" s="21">
        <f>SUM(M54:M59)</f>
        <v>107.3</v>
      </c>
      <c r="N52" s="46">
        <f>SUM(N54:N59)</f>
        <v>115.69999999999999</v>
      </c>
      <c r="O52" s="74">
        <f>SUM(O54:O59)</f>
        <v>91.5</v>
      </c>
      <c r="P52" s="74">
        <v>100.7</v>
      </c>
      <c r="Q52" s="75">
        <f>SUM(Q54:Q59)</f>
        <v>125.30000000000001</v>
      </c>
      <c r="R52" s="3"/>
      <c r="S52" s="3"/>
      <c r="T52" s="3"/>
      <c r="U52" s="3"/>
    </row>
    <row r="53" spans="2:21" ht="15">
      <c r="B53" s="40" t="s">
        <v>2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76"/>
      <c r="P53" s="86"/>
      <c r="Q53" s="58"/>
      <c r="R53" s="3"/>
      <c r="S53" s="3"/>
      <c r="T53" s="3"/>
      <c r="U53" s="3"/>
    </row>
    <row r="54" spans="2:21" ht="16.5" customHeight="1">
      <c r="B54" s="40" t="s">
        <v>43</v>
      </c>
      <c r="C54" s="26">
        <v>3.6</v>
      </c>
      <c r="D54" s="26">
        <v>6</v>
      </c>
      <c r="E54" s="26">
        <v>7</v>
      </c>
      <c r="F54" s="26">
        <v>7.5</v>
      </c>
      <c r="G54" s="26">
        <v>8</v>
      </c>
      <c r="H54" s="25">
        <v>9</v>
      </c>
      <c r="I54" s="25">
        <v>9.5</v>
      </c>
      <c r="J54" s="25">
        <v>10.2</v>
      </c>
      <c r="K54" s="25">
        <v>10.4</v>
      </c>
      <c r="L54" s="25">
        <v>15</v>
      </c>
      <c r="M54" s="25">
        <v>15</v>
      </c>
      <c r="N54" s="49">
        <v>20</v>
      </c>
      <c r="O54" s="73">
        <v>20</v>
      </c>
      <c r="P54" s="73">
        <v>20.1</v>
      </c>
      <c r="Q54" s="72">
        <v>20.1</v>
      </c>
      <c r="R54" s="3"/>
      <c r="S54" s="3"/>
      <c r="T54" s="3"/>
      <c r="U54" s="3"/>
    </row>
    <row r="55" spans="2:21" ht="16.5" customHeight="1">
      <c r="B55" s="40" t="s">
        <v>17</v>
      </c>
      <c r="C55" s="26">
        <v>2.2</v>
      </c>
      <c r="D55" s="26">
        <v>8.1</v>
      </c>
      <c r="E55" s="26">
        <v>2.6</v>
      </c>
      <c r="F55" s="26">
        <v>2.1</v>
      </c>
      <c r="G55" s="26">
        <v>1.7</v>
      </c>
      <c r="H55" s="25">
        <v>2.2</v>
      </c>
      <c r="I55" s="25">
        <v>2.5</v>
      </c>
      <c r="J55" s="25">
        <v>2</v>
      </c>
      <c r="K55" s="25">
        <v>2.2</v>
      </c>
      <c r="L55" s="25">
        <v>2</v>
      </c>
      <c r="M55" s="25">
        <v>2.2</v>
      </c>
      <c r="N55" s="49">
        <v>1.6</v>
      </c>
      <c r="O55" s="73">
        <v>1.6</v>
      </c>
      <c r="P55" s="73">
        <v>1.7</v>
      </c>
      <c r="Q55" s="72">
        <v>1.8</v>
      </c>
      <c r="R55" s="3"/>
      <c r="S55" s="3"/>
      <c r="T55" s="3"/>
      <c r="U55" s="3"/>
    </row>
    <row r="56" spans="2:21" ht="16.5" customHeight="1">
      <c r="B56" s="40" t="s">
        <v>16</v>
      </c>
      <c r="C56" s="26">
        <v>0.5</v>
      </c>
      <c r="D56" s="26">
        <v>1.8</v>
      </c>
      <c r="E56" s="26">
        <v>1.3</v>
      </c>
      <c r="F56" s="26">
        <v>1.4</v>
      </c>
      <c r="G56" s="26">
        <v>0.9</v>
      </c>
      <c r="H56" s="25">
        <v>0.9</v>
      </c>
      <c r="I56" s="25">
        <v>0.9</v>
      </c>
      <c r="J56" s="25">
        <v>0.9</v>
      </c>
      <c r="K56" s="25">
        <v>1</v>
      </c>
      <c r="L56" s="25">
        <v>1</v>
      </c>
      <c r="M56" s="25">
        <v>1</v>
      </c>
      <c r="N56" s="49">
        <v>1</v>
      </c>
      <c r="O56" s="73">
        <v>1</v>
      </c>
      <c r="P56" s="73">
        <v>4</v>
      </c>
      <c r="Q56" s="72">
        <v>5.4</v>
      </c>
      <c r="R56" s="3"/>
      <c r="S56" s="3"/>
      <c r="T56" s="3"/>
      <c r="U56" s="3"/>
    </row>
    <row r="57" spans="2:21" ht="16.5" customHeight="1">
      <c r="B57" s="40" t="s">
        <v>76</v>
      </c>
      <c r="C57" s="26">
        <v>13</v>
      </c>
      <c r="D57" s="26">
        <v>19.1</v>
      </c>
      <c r="E57" s="26">
        <v>30</v>
      </c>
      <c r="F57" s="26">
        <v>38</v>
      </c>
      <c r="G57" s="26">
        <v>46.8</v>
      </c>
      <c r="H57" s="25">
        <v>52.6</v>
      </c>
      <c r="I57" s="25">
        <v>46.9</v>
      </c>
      <c r="J57" s="25">
        <v>49.3</v>
      </c>
      <c r="K57" s="25">
        <v>43.1</v>
      </c>
      <c r="L57" s="25">
        <v>53.1</v>
      </c>
      <c r="M57" s="25">
        <v>60</v>
      </c>
      <c r="N57" s="49">
        <v>63.1</v>
      </c>
      <c r="O57" s="73">
        <v>48.4</v>
      </c>
      <c r="P57" s="73">
        <v>51.5</v>
      </c>
      <c r="Q57" s="72">
        <v>62</v>
      </c>
      <c r="R57" s="3"/>
      <c r="S57" s="3"/>
      <c r="T57" s="3"/>
      <c r="U57" s="3"/>
    </row>
    <row r="58" spans="2:21" ht="16.5" customHeight="1">
      <c r="B58" s="40" t="s">
        <v>45</v>
      </c>
      <c r="C58" s="26">
        <v>51.5</v>
      </c>
      <c r="D58" s="26">
        <v>12.5</v>
      </c>
      <c r="E58" s="26">
        <v>16</v>
      </c>
      <c r="F58" s="26">
        <v>50</v>
      </c>
      <c r="G58" s="26">
        <v>18.4</v>
      </c>
      <c r="H58" s="25">
        <v>18.5</v>
      </c>
      <c r="I58" s="25">
        <v>22.2</v>
      </c>
      <c r="J58" s="25">
        <v>22.8</v>
      </c>
      <c r="K58" s="25">
        <v>23.1</v>
      </c>
      <c r="L58" s="25">
        <v>24.9</v>
      </c>
      <c r="M58" s="25">
        <v>25</v>
      </c>
      <c r="N58" s="49">
        <v>25.9</v>
      </c>
      <c r="O58" s="73">
        <v>16.4</v>
      </c>
      <c r="P58" s="73">
        <v>20.5</v>
      </c>
      <c r="Q58" s="72">
        <v>34</v>
      </c>
      <c r="R58" s="3"/>
      <c r="S58" s="3"/>
      <c r="T58" s="3"/>
      <c r="U58" s="3"/>
    </row>
    <row r="59" spans="2:21" ht="15">
      <c r="B59" s="40" t="s">
        <v>44</v>
      </c>
      <c r="C59" s="26">
        <v>3.1</v>
      </c>
      <c r="D59" s="26">
        <v>4.8</v>
      </c>
      <c r="E59" s="26">
        <v>1</v>
      </c>
      <c r="F59" s="26">
        <v>0.9</v>
      </c>
      <c r="G59" s="26">
        <v>1</v>
      </c>
      <c r="H59" s="25">
        <v>1.5</v>
      </c>
      <c r="I59" s="25">
        <v>1.5</v>
      </c>
      <c r="J59" s="25">
        <v>1.3</v>
      </c>
      <c r="K59" s="25">
        <v>1.2</v>
      </c>
      <c r="L59" s="25">
        <v>1.3</v>
      </c>
      <c r="M59" s="25">
        <v>4.1</v>
      </c>
      <c r="N59" s="49">
        <v>4.1</v>
      </c>
      <c r="O59" s="73">
        <v>4.1</v>
      </c>
      <c r="P59" s="73">
        <v>2.9</v>
      </c>
      <c r="Q59" s="72">
        <v>2</v>
      </c>
      <c r="R59" s="3"/>
      <c r="S59" s="3"/>
      <c r="T59" s="3"/>
      <c r="U59" s="3"/>
    </row>
    <row r="60" spans="2:21" ht="15">
      <c r="B60" s="39" t="s">
        <v>77</v>
      </c>
      <c r="C60" s="19">
        <f>C62+C63+C64+C65+C66+C67+C68</f>
        <v>77</v>
      </c>
      <c r="D60" s="19">
        <f aca="true" t="shared" si="3" ref="D60:N60">D62+D63+D64+D65+D66+D67+D68</f>
        <v>181.3</v>
      </c>
      <c r="E60" s="19">
        <f t="shared" si="3"/>
        <v>173.5</v>
      </c>
      <c r="F60" s="19">
        <f t="shared" si="3"/>
        <v>185.7</v>
      </c>
      <c r="G60" s="19">
        <f t="shared" si="3"/>
        <v>215.29999999999998</v>
      </c>
      <c r="H60" s="19">
        <f t="shared" si="3"/>
        <v>231.1</v>
      </c>
      <c r="I60" s="19">
        <f t="shared" si="3"/>
        <v>245.5</v>
      </c>
      <c r="J60" s="19">
        <f t="shared" si="3"/>
        <v>265.7</v>
      </c>
      <c r="K60" s="19">
        <f t="shared" si="3"/>
        <v>281.5</v>
      </c>
      <c r="L60" s="19">
        <f t="shared" si="3"/>
        <v>293.1</v>
      </c>
      <c r="M60" s="19">
        <f t="shared" si="3"/>
        <v>334.09999999999997</v>
      </c>
      <c r="N60" s="50">
        <f t="shared" si="3"/>
        <v>350.59999999999997</v>
      </c>
      <c r="O60" s="74">
        <f>SUM(O62:O68)</f>
        <v>353.79999999999995</v>
      </c>
      <c r="P60" s="74">
        <v>412.1</v>
      </c>
      <c r="Q60" s="75">
        <f>SUM(Q62:Q68)</f>
        <v>402</v>
      </c>
      <c r="R60" s="3"/>
      <c r="S60" s="3"/>
      <c r="T60" s="3"/>
      <c r="U60" s="3"/>
    </row>
    <row r="61" spans="2:21" ht="15">
      <c r="B61" s="40" t="s">
        <v>2</v>
      </c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76"/>
      <c r="P61" s="86"/>
      <c r="Q61" s="58"/>
      <c r="R61" s="3"/>
      <c r="S61" s="3"/>
      <c r="T61" s="3"/>
      <c r="U61" s="3"/>
    </row>
    <row r="62" spans="2:21" ht="15">
      <c r="B62" s="40" t="s">
        <v>53</v>
      </c>
      <c r="C62" s="26">
        <v>35.8</v>
      </c>
      <c r="D62" s="26">
        <v>70.6</v>
      </c>
      <c r="E62" s="26">
        <v>76.3</v>
      </c>
      <c r="F62" s="26">
        <v>91.5</v>
      </c>
      <c r="G62" s="26">
        <v>96</v>
      </c>
      <c r="H62" s="25">
        <v>89</v>
      </c>
      <c r="I62" s="25">
        <v>82.4</v>
      </c>
      <c r="J62" s="25">
        <v>88.7</v>
      </c>
      <c r="K62" s="25">
        <v>82.5</v>
      </c>
      <c r="L62" s="25">
        <v>82.9</v>
      </c>
      <c r="M62" s="25">
        <v>82.7</v>
      </c>
      <c r="N62" s="49">
        <v>87.6</v>
      </c>
      <c r="O62" s="73">
        <v>91.6</v>
      </c>
      <c r="P62" s="73">
        <v>92.5</v>
      </c>
      <c r="Q62" s="72">
        <v>94.7</v>
      </c>
      <c r="R62" s="3"/>
      <c r="S62" s="3"/>
      <c r="T62" s="3"/>
      <c r="U62" s="3"/>
    </row>
    <row r="63" spans="2:21" ht="15">
      <c r="B63" s="40" t="s">
        <v>54</v>
      </c>
      <c r="C63" s="26">
        <v>4.2</v>
      </c>
      <c r="D63" s="26">
        <v>13.5</v>
      </c>
      <c r="E63" s="26">
        <v>16</v>
      </c>
      <c r="F63" s="26">
        <v>14</v>
      </c>
      <c r="G63" s="26">
        <v>9.6</v>
      </c>
      <c r="H63" s="25">
        <v>24.5</v>
      </c>
      <c r="I63" s="25">
        <v>20</v>
      </c>
      <c r="J63" s="25">
        <v>21.2</v>
      </c>
      <c r="K63" s="25">
        <v>21.5</v>
      </c>
      <c r="L63" s="25">
        <v>21.9</v>
      </c>
      <c r="M63" s="25">
        <v>22.4</v>
      </c>
      <c r="N63" s="49">
        <v>22.5</v>
      </c>
      <c r="O63" s="73">
        <v>22.7</v>
      </c>
      <c r="P63" s="73">
        <v>23.4</v>
      </c>
      <c r="Q63" s="72">
        <v>23.6</v>
      </c>
      <c r="R63" s="3"/>
      <c r="S63" s="3"/>
      <c r="T63" s="3"/>
      <c r="U63" s="3"/>
    </row>
    <row r="64" spans="2:21" ht="15">
      <c r="B64" s="40" t="s">
        <v>49</v>
      </c>
      <c r="C64" s="26">
        <v>9.3</v>
      </c>
      <c r="D64" s="26">
        <v>14</v>
      </c>
      <c r="E64" s="26">
        <v>13</v>
      </c>
      <c r="F64" s="26">
        <v>13</v>
      </c>
      <c r="G64" s="26">
        <v>14.9</v>
      </c>
      <c r="H64" s="25">
        <v>14.9</v>
      </c>
      <c r="I64" s="25">
        <v>14.4</v>
      </c>
      <c r="J64" s="25">
        <v>17.1</v>
      </c>
      <c r="K64" s="25">
        <v>22.8</v>
      </c>
      <c r="L64" s="25">
        <v>23.1</v>
      </c>
      <c r="M64" s="25">
        <v>25.6</v>
      </c>
      <c r="N64" s="49">
        <v>14.4</v>
      </c>
      <c r="O64" s="73">
        <v>27</v>
      </c>
      <c r="P64" s="73">
        <v>28</v>
      </c>
      <c r="Q64" s="72">
        <v>28.3</v>
      </c>
      <c r="R64" s="3"/>
      <c r="S64" s="3"/>
      <c r="T64" s="3"/>
      <c r="U64" s="3"/>
    </row>
    <row r="65" spans="2:21" ht="15">
      <c r="B65" s="40" t="s">
        <v>56</v>
      </c>
      <c r="C65" s="26">
        <v>5.2</v>
      </c>
      <c r="D65" s="26">
        <v>31.6</v>
      </c>
      <c r="E65" s="26">
        <v>19.8</v>
      </c>
      <c r="F65" s="26">
        <v>19</v>
      </c>
      <c r="G65" s="26">
        <v>35.3</v>
      </c>
      <c r="H65" s="25">
        <v>40.1</v>
      </c>
      <c r="I65" s="25">
        <v>43.6</v>
      </c>
      <c r="J65" s="25">
        <v>56.7</v>
      </c>
      <c r="K65" s="25">
        <v>47.8</v>
      </c>
      <c r="L65" s="25">
        <v>55.6</v>
      </c>
      <c r="M65" s="25">
        <v>87.7</v>
      </c>
      <c r="N65" s="49">
        <v>84.9</v>
      </c>
      <c r="O65" s="73">
        <v>97.1</v>
      </c>
      <c r="P65" s="73">
        <v>66.5</v>
      </c>
      <c r="Q65" s="72">
        <v>70.7</v>
      </c>
      <c r="R65" s="3"/>
      <c r="S65" s="3"/>
      <c r="T65" s="3"/>
      <c r="U65" s="3"/>
    </row>
    <row r="66" spans="2:21" ht="15">
      <c r="B66" s="40" t="s">
        <v>23</v>
      </c>
      <c r="C66" s="26">
        <v>11.8</v>
      </c>
      <c r="D66" s="26">
        <v>18</v>
      </c>
      <c r="E66" s="26">
        <v>21.4</v>
      </c>
      <c r="F66" s="26">
        <v>20.9</v>
      </c>
      <c r="G66" s="26">
        <v>24.7</v>
      </c>
      <c r="H66" s="25">
        <v>25.5</v>
      </c>
      <c r="I66" s="25">
        <v>30.3</v>
      </c>
      <c r="J66" s="25">
        <v>32.4</v>
      </c>
      <c r="K66" s="25">
        <v>34.6</v>
      </c>
      <c r="L66" s="25">
        <v>35.4</v>
      </c>
      <c r="M66" s="25">
        <v>35.5</v>
      </c>
      <c r="N66" s="49">
        <v>39.3</v>
      </c>
      <c r="O66" s="73">
        <v>36.5</v>
      </c>
      <c r="P66" s="73">
        <v>36.7</v>
      </c>
      <c r="Q66" s="72">
        <v>20.9</v>
      </c>
      <c r="R66" s="3"/>
      <c r="S66" s="3"/>
      <c r="T66" s="3"/>
      <c r="U66" s="3"/>
    </row>
    <row r="67" spans="2:21" ht="15">
      <c r="B67" s="40" t="s">
        <v>78</v>
      </c>
      <c r="C67" s="26">
        <v>10.5</v>
      </c>
      <c r="D67" s="26">
        <v>33.3</v>
      </c>
      <c r="E67" s="26">
        <v>26.7</v>
      </c>
      <c r="F67" s="26">
        <v>27.1</v>
      </c>
      <c r="G67" s="26">
        <v>34.6</v>
      </c>
      <c r="H67" s="25">
        <v>36.9</v>
      </c>
      <c r="I67" s="25">
        <v>45.3</v>
      </c>
      <c r="J67" s="25">
        <v>39.4</v>
      </c>
      <c r="K67" s="25">
        <v>51.3</v>
      </c>
      <c r="L67" s="25">
        <v>33.2</v>
      </c>
      <c r="M67" s="25">
        <v>38.2</v>
      </c>
      <c r="N67" s="49">
        <v>43.9</v>
      </c>
      <c r="O67" s="73">
        <v>18.9</v>
      </c>
      <c r="P67" s="73">
        <v>105</v>
      </c>
      <c r="Q67" s="72">
        <v>98.8</v>
      </c>
      <c r="R67" s="3"/>
      <c r="S67" s="3"/>
      <c r="T67" s="3"/>
      <c r="U67" s="3"/>
    </row>
    <row r="68" spans="2:21" ht="15">
      <c r="B68" s="40" t="s">
        <v>55</v>
      </c>
      <c r="C68" s="26">
        <v>0.2</v>
      </c>
      <c r="D68" s="26">
        <v>0.3</v>
      </c>
      <c r="E68" s="26">
        <v>0.3</v>
      </c>
      <c r="F68" s="26">
        <v>0.2</v>
      </c>
      <c r="G68" s="26">
        <v>0.2</v>
      </c>
      <c r="H68" s="25">
        <v>0.2</v>
      </c>
      <c r="I68" s="25">
        <v>9.5</v>
      </c>
      <c r="J68" s="25">
        <v>10.2</v>
      </c>
      <c r="K68" s="25">
        <v>21</v>
      </c>
      <c r="L68" s="25">
        <v>41</v>
      </c>
      <c r="M68" s="25">
        <v>42</v>
      </c>
      <c r="N68" s="49">
        <v>58</v>
      </c>
      <c r="O68" s="73">
        <v>60</v>
      </c>
      <c r="P68" s="73">
        <v>60</v>
      </c>
      <c r="Q68" s="72">
        <v>65</v>
      </c>
      <c r="R68" s="3"/>
      <c r="S68" s="3"/>
      <c r="T68" s="3"/>
      <c r="U68" s="3"/>
    </row>
    <row r="69" spans="2:21" ht="15">
      <c r="B69" s="39" t="s">
        <v>79</v>
      </c>
      <c r="C69" s="19">
        <f>C71+C72+C73+C74</f>
        <v>292.4</v>
      </c>
      <c r="D69" s="19">
        <f aca="true" t="shared" si="4" ref="D69:N69">D71+D72+D73+D74</f>
        <v>35.2</v>
      </c>
      <c r="E69" s="19">
        <f t="shared" si="4"/>
        <v>42.2</v>
      </c>
      <c r="F69" s="19">
        <f t="shared" si="4"/>
        <v>44.199999999999996</v>
      </c>
      <c r="G69" s="19">
        <f t="shared" si="4"/>
        <v>36.6</v>
      </c>
      <c r="H69" s="19">
        <f t="shared" si="4"/>
        <v>32.599999999999994</v>
      </c>
      <c r="I69" s="19">
        <f t="shared" si="4"/>
        <v>35.6</v>
      </c>
      <c r="J69" s="19">
        <f t="shared" si="4"/>
        <v>40</v>
      </c>
      <c r="K69" s="19">
        <f t="shared" si="4"/>
        <v>42.4</v>
      </c>
      <c r="L69" s="19">
        <f t="shared" si="4"/>
        <v>97.89999999999999</v>
      </c>
      <c r="M69" s="19">
        <f t="shared" si="4"/>
        <v>128.2</v>
      </c>
      <c r="N69" s="50">
        <f t="shared" si="4"/>
        <v>139.5</v>
      </c>
      <c r="O69" s="74">
        <f>SUM(O71:O74)</f>
        <v>109.19999999999999</v>
      </c>
      <c r="P69" s="74">
        <v>120.2</v>
      </c>
      <c r="Q69" s="75">
        <f>SUM(Q71:Q74)</f>
        <v>119.19999999999999</v>
      </c>
      <c r="R69" s="3"/>
      <c r="S69" s="3"/>
      <c r="T69" s="3"/>
      <c r="U69" s="3"/>
    </row>
    <row r="70" spans="2:21" ht="15">
      <c r="B70" s="40" t="s">
        <v>2</v>
      </c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76"/>
      <c r="P70" s="86"/>
      <c r="Q70" s="58"/>
      <c r="R70" s="3"/>
      <c r="S70" s="3"/>
      <c r="T70" s="3"/>
      <c r="U70" s="3"/>
    </row>
    <row r="71" spans="2:21" ht="15">
      <c r="B71" s="40" t="s">
        <v>50</v>
      </c>
      <c r="C71" s="26">
        <v>45</v>
      </c>
      <c r="D71" s="26">
        <v>6.4</v>
      </c>
      <c r="E71" s="26">
        <v>6.3</v>
      </c>
      <c r="F71" s="26">
        <v>4.5</v>
      </c>
      <c r="G71" s="26">
        <v>6.2</v>
      </c>
      <c r="H71" s="25">
        <v>6.4</v>
      </c>
      <c r="I71" s="25">
        <v>6.5</v>
      </c>
      <c r="J71" s="25">
        <v>7.3</v>
      </c>
      <c r="K71" s="25">
        <v>8.5</v>
      </c>
      <c r="L71" s="25">
        <v>66.2</v>
      </c>
      <c r="M71" s="25">
        <v>95.1</v>
      </c>
      <c r="N71" s="49">
        <v>105.1</v>
      </c>
      <c r="O71" s="73">
        <v>86.8</v>
      </c>
      <c r="P71" s="73">
        <v>82.1</v>
      </c>
      <c r="Q71" s="72">
        <v>82.5</v>
      </c>
      <c r="R71" s="3"/>
      <c r="S71" s="3"/>
      <c r="T71" s="3"/>
      <c r="U71" s="3"/>
    </row>
    <row r="72" spans="2:21" ht="15">
      <c r="B72" s="40" t="s">
        <v>57</v>
      </c>
      <c r="C72" s="26">
        <v>230</v>
      </c>
      <c r="D72" s="26">
        <v>10.8</v>
      </c>
      <c r="E72" s="26">
        <v>12</v>
      </c>
      <c r="F72" s="26">
        <v>12</v>
      </c>
      <c r="G72" s="26">
        <v>16</v>
      </c>
      <c r="H72" s="25">
        <v>9.1</v>
      </c>
      <c r="I72" s="25">
        <v>11</v>
      </c>
      <c r="J72" s="25">
        <v>12.5</v>
      </c>
      <c r="K72" s="25">
        <v>12.2</v>
      </c>
      <c r="L72" s="25">
        <v>10.1</v>
      </c>
      <c r="M72" s="25">
        <v>11.3</v>
      </c>
      <c r="N72" s="49">
        <v>12.2</v>
      </c>
      <c r="O72" s="73">
        <v>4.8</v>
      </c>
      <c r="P72" s="73">
        <v>4.7</v>
      </c>
      <c r="Q72" s="72">
        <v>4</v>
      </c>
      <c r="R72" s="3"/>
      <c r="S72" s="3"/>
      <c r="T72" s="3"/>
      <c r="U72" s="3"/>
    </row>
    <row r="73" spans="2:21" ht="15">
      <c r="B73" s="40" t="s">
        <v>58</v>
      </c>
      <c r="C73" s="26">
        <v>8.4</v>
      </c>
      <c r="D73" s="26">
        <v>12.3</v>
      </c>
      <c r="E73" s="26">
        <v>18.3</v>
      </c>
      <c r="F73" s="26">
        <v>21.8</v>
      </c>
      <c r="G73" s="26">
        <v>7.4</v>
      </c>
      <c r="H73" s="25">
        <v>8.9</v>
      </c>
      <c r="I73" s="25">
        <v>9.2</v>
      </c>
      <c r="J73" s="25">
        <v>10.5</v>
      </c>
      <c r="K73" s="25">
        <v>11.8</v>
      </c>
      <c r="L73" s="25">
        <v>11.8</v>
      </c>
      <c r="M73" s="25">
        <v>12</v>
      </c>
      <c r="N73" s="49">
        <v>12.2</v>
      </c>
      <c r="O73" s="73">
        <v>6.1</v>
      </c>
      <c r="P73" s="73">
        <v>19.2</v>
      </c>
      <c r="Q73" s="72">
        <v>18.1</v>
      </c>
      <c r="R73" s="3"/>
      <c r="S73" s="3"/>
      <c r="T73" s="3"/>
      <c r="U73" s="3"/>
    </row>
    <row r="74" spans="2:21" ht="15">
      <c r="B74" s="40" t="s">
        <v>59</v>
      </c>
      <c r="C74" s="26">
        <v>9</v>
      </c>
      <c r="D74" s="26">
        <v>5.7</v>
      </c>
      <c r="E74" s="26">
        <v>5.6</v>
      </c>
      <c r="F74" s="26">
        <v>5.9</v>
      </c>
      <c r="G74" s="26">
        <v>7</v>
      </c>
      <c r="H74" s="25">
        <v>8.2</v>
      </c>
      <c r="I74" s="25">
        <v>8.9</v>
      </c>
      <c r="J74" s="25">
        <v>9.7</v>
      </c>
      <c r="K74" s="25">
        <v>9.9</v>
      </c>
      <c r="L74" s="25">
        <v>9.8</v>
      </c>
      <c r="M74" s="25">
        <v>9.8</v>
      </c>
      <c r="N74" s="49">
        <v>10</v>
      </c>
      <c r="O74" s="73">
        <v>11.5</v>
      </c>
      <c r="P74" s="73">
        <v>14.2</v>
      </c>
      <c r="Q74" s="72">
        <v>14.6</v>
      </c>
      <c r="R74" s="3"/>
      <c r="S74" s="3"/>
      <c r="T74" s="3"/>
      <c r="U74" s="3"/>
    </row>
    <row r="75" spans="2:21" ht="15">
      <c r="B75" s="39" t="s">
        <v>40</v>
      </c>
      <c r="C75" s="19">
        <v>75.9</v>
      </c>
      <c r="D75" s="19">
        <v>95.3</v>
      </c>
      <c r="E75" s="19">
        <v>77.9</v>
      </c>
      <c r="F75" s="20">
        <v>81.9</v>
      </c>
      <c r="G75" s="20">
        <v>89.8</v>
      </c>
      <c r="H75" s="27">
        <v>96.3</v>
      </c>
      <c r="I75" s="27">
        <v>113.8</v>
      </c>
      <c r="J75" s="27">
        <v>109.3</v>
      </c>
      <c r="K75" s="21">
        <v>115</v>
      </c>
      <c r="L75" s="21">
        <v>115.4</v>
      </c>
      <c r="M75" s="21">
        <v>115.7</v>
      </c>
      <c r="N75" s="46">
        <v>118.9</v>
      </c>
      <c r="O75" s="74">
        <f>SUM(O77:O82)</f>
        <v>120.3</v>
      </c>
      <c r="P75" s="74">
        <v>146.79999999999998</v>
      </c>
      <c r="Q75" s="75">
        <f>SUM(Q77:Q82)</f>
        <v>160.9</v>
      </c>
      <c r="R75" s="3"/>
      <c r="S75" s="3"/>
      <c r="T75" s="3"/>
      <c r="U75" s="3"/>
    </row>
    <row r="76" spans="2:21" ht="15">
      <c r="B76" s="40" t="s">
        <v>2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76"/>
      <c r="P76" s="86"/>
      <c r="Q76" s="58"/>
      <c r="R76" s="3"/>
      <c r="S76" s="3"/>
      <c r="T76" s="3"/>
      <c r="U76" s="3"/>
    </row>
    <row r="77" spans="2:21" ht="15">
      <c r="B77" s="40" t="s">
        <v>13</v>
      </c>
      <c r="C77" s="26">
        <v>25.5</v>
      </c>
      <c r="D77" s="26">
        <v>14.8</v>
      </c>
      <c r="E77" s="26">
        <v>15.5</v>
      </c>
      <c r="F77" s="26">
        <v>16.1</v>
      </c>
      <c r="G77" s="26">
        <v>16.2</v>
      </c>
      <c r="H77" s="25">
        <v>16.6</v>
      </c>
      <c r="I77" s="25">
        <v>24.2</v>
      </c>
      <c r="J77" s="25">
        <v>24.4</v>
      </c>
      <c r="K77" s="25">
        <v>28.8</v>
      </c>
      <c r="L77" s="25">
        <v>28.8</v>
      </c>
      <c r="M77" s="25">
        <v>26.6</v>
      </c>
      <c r="N77" s="49">
        <v>27.3</v>
      </c>
      <c r="O77" s="73">
        <v>28.6</v>
      </c>
      <c r="P77" s="73">
        <v>32.5</v>
      </c>
      <c r="Q77" s="72">
        <v>34.7</v>
      </c>
      <c r="R77" s="3"/>
      <c r="S77" s="3"/>
      <c r="T77" s="3"/>
      <c r="U77" s="3"/>
    </row>
    <row r="78" spans="2:21" ht="15">
      <c r="B78" s="40" t="s">
        <v>14</v>
      </c>
      <c r="C78" s="26">
        <v>5.8</v>
      </c>
      <c r="D78" s="26">
        <v>16.1</v>
      </c>
      <c r="E78" s="26">
        <v>15.5</v>
      </c>
      <c r="F78" s="26">
        <v>18.8</v>
      </c>
      <c r="G78" s="26">
        <v>17.7</v>
      </c>
      <c r="H78" s="25">
        <v>18</v>
      </c>
      <c r="I78" s="25">
        <v>18.7</v>
      </c>
      <c r="J78" s="25">
        <v>17.7</v>
      </c>
      <c r="K78" s="25">
        <v>17.9</v>
      </c>
      <c r="L78" s="25">
        <v>19.3</v>
      </c>
      <c r="M78" s="25">
        <v>19.3</v>
      </c>
      <c r="N78" s="49">
        <v>20.5</v>
      </c>
      <c r="O78" s="73">
        <v>19.6</v>
      </c>
      <c r="P78" s="73">
        <v>20.1</v>
      </c>
      <c r="Q78" s="72">
        <v>19.4</v>
      </c>
      <c r="R78" s="3"/>
      <c r="S78" s="3"/>
      <c r="T78" s="3"/>
      <c r="U78" s="3"/>
    </row>
    <row r="79" spans="2:21" ht="15">
      <c r="B79" s="40" t="s">
        <v>15</v>
      </c>
      <c r="C79" s="26">
        <v>10.2</v>
      </c>
      <c r="D79" s="26">
        <v>13.3</v>
      </c>
      <c r="E79" s="26">
        <v>6.8</v>
      </c>
      <c r="F79" s="26">
        <v>7</v>
      </c>
      <c r="G79" s="26">
        <v>7.2</v>
      </c>
      <c r="H79" s="25">
        <v>7.4</v>
      </c>
      <c r="I79" s="25">
        <v>11</v>
      </c>
      <c r="J79" s="25">
        <v>11</v>
      </c>
      <c r="K79" s="25">
        <v>8.1</v>
      </c>
      <c r="L79" s="25">
        <v>8.5</v>
      </c>
      <c r="M79" s="25">
        <v>7.9</v>
      </c>
      <c r="N79" s="49">
        <v>8.6</v>
      </c>
      <c r="O79" s="73">
        <v>10.3</v>
      </c>
      <c r="P79" s="73">
        <v>13</v>
      </c>
      <c r="Q79" s="72">
        <v>16.4</v>
      </c>
      <c r="R79" s="3"/>
      <c r="S79" s="3"/>
      <c r="T79" s="3"/>
      <c r="U79" s="3"/>
    </row>
    <row r="80" spans="2:21" ht="15">
      <c r="B80" s="40" t="s">
        <v>42</v>
      </c>
      <c r="C80" s="26">
        <v>2.1</v>
      </c>
      <c r="D80" s="26">
        <v>4</v>
      </c>
      <c r="E80" s="26">
        <v>2.3</v>
      </c>
      <c r="F80" s="26">
        <v>1.9</v>
      </c>
      <c r="G80" s="26">
        <v>3.8</v>
      </c>
      <c r="H80" s="25">
        <v>3.9</v>
      </c>
      <c r="I80" s="25">
        <v>4.2</v>
      </c>
      <c r="J80" s="25">
        <v>3.9</v>
      </c>
      <c r="K80" s="25">
        <v>5.1</v>
      </c>
      <c r="L80" s="25">
        <v>3.9</v>
      </c>
      <c r="M80" s="25">
        <v>4</v>
      </c>
      <c r="N80" s="49">
        <v>3.4</v>
      </c>
      <c r="O80" s="73">
        <v>3.4</v>
      </c>
      <c r="P80" s="73">
        <v>3.3</v>
      </c>
      <c r="Q80" s="72">
        <v>4.5</v>
      </c>
      <c r="R80" s="3"/>
      <c r="S80" s="3"/>
      <c r="T80" s="3"/>
      <c r="U80" s="3"/>
    </row>
    <row r="81" spans="2:21" ht="15">
      <c r="B81" s="40" t="s">
        <v>80</v>
      </c>
      <c r="C81" s="26">
        <v>25.8</v>
      </c>
      <c r="D81" s="26">
        <v>40.1</v>
      </c>
      <c r="E81" s="26">
        <v>30.8</v>
      </c>
      <c r="F81" s="26">
        <v>31.1</v>
      </c>
      <c r="G81" s="26">
        <v>36.9</v>
      </c>
      <c r="H81" s="25">
        <v>42.4</v>
      </c>
      <c r="I81" s="25">
        <v>47.7</v>
      </c>
      <c r="J81" s="25">
        <v>44.3</v>
      </c>
      <c r="K81" s="25">
        <v>46.1</v>
      </c>
      <c r="L81" s="25">
        <v>45.9</v>
      </c>
      <c r="M81" s="25">
        <v>48.9</v>
      </c>
      <c r="N81" s="49">
        <v>44.1</v>
      </c>
      <c r="O81" s="73">
        <v>43.4</v>
      </c>
      <c r="P81" s="73">
        <v>62.9</v>
      </c>
      <c r="Q81" s="72">
        <v>67.9</v>
      </c>
      <c r="R81" s="3"/>
      <c r="S81" s="3"/>
      <c r="T81" s="3"/>
      <c r="U81" s="3"/>
    </row>
    <row r="82" spans="2:21" ht="15">
      <c r="B82" s="40" t="s">
        <v>41</v>
      </c>
      <c r="C82" s="26">
        <v>6.5</v>
      </c>
      <c r="D82" s="26">
        <v>7</v>
      </c>
      <c r="E82" s="26">
        <v>7</v>
      </c>
      <c r="F82" s="26">
        <v>7</v>
      </c>
      <c r="G82" s="26">
        <v>8</v>
      </c>
      <c r="H82" s="25">
        <v>8</v>
      </c>
      <c r="I82" s="25">
        <v>8</v>
      </c>
      <c r="J82" s="25">
        <v>8</v>
      </c>
      <c r="K82" s="25">
        <v>9</v>
      </c>
      <c r="L82" s="25">
        <v>9</v>
      </c>
      <c r="M82" s="25">
        <v>9</v>
      </c>
      <c r="N82" s="49">
        <v>15</v>
      </c>
      <c r="O82" s="73">
        <v>15</v>
      </c>
      <c r="P82" s="73">
        <v>15</v>
      </c>
      <c r="Q82" s="72">
        <v>18</v>
      </c>
      <c r="R82" s="3"/>
      <c r="S82" s="3"/>
      <c r="T82" s="3"/>
      <c r="U82" s="3"/>
    </row>
    <row r="83" spans="2:21" ht="15">
      <c r="B83" s="39" t="s">
        <v>81</v>
      </c>
      <c r="C83" s="19" t="s">
        <v>0</v>
      </c>
      <c r="D83" s="19" t="s">
        <v>0</v>
      </c>
      <c r="E83" s="19" t="s">
        <v>0</v>
      </c>
      <c r="F83" s="20" t="s">
        <v>0</v>
      </c>
      <c r="G83" s="20" t="s">
        <v>0</v>
      </c>
      <c r="H83" s="41" t="s">
        <v>61</v>
      </c>
      <c r="I83" s="41" t="s">
        <v>61</v>
      </c>
      <c r="J83" s="41" t="s">
        <v>61</v>
      </c>
      <c r="K83" s="41"/>
      <c r="L83" s="41" t="s">
        <v>61</v>
      </c>
      <c r="M83" s="41" t="s">
        <v>61</v>
      </c>
      <c r="N83" s="52" t="s">
        <v>61</v>
      </c>
      <c r="O83" s="41" t="s">
        <v>61</v>
      </c>
      <c r="P83" s="41" t="s">
        <v>61</v>
      </c>
      <c r="Q83" s="79" t="s">
        <v>61</v>
      </c>
      <c r="R83" s="3"/>
      <c r="S83" s="3"/>
      <c r="T83" s="3"/>
      <c r="U83" s="3"/>
    </row>
    <row r="84" spans="2:21" ht="15">
      <c r="B84" s="40" t="s">
        <v>2</v>
      </c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80"/>
      <c r="P84" s="87"/>
      <c r="Q84" s="59"/>
      <c r="R84" s="3"/>
      <c r="S84" s="3"/>
      <c r="T84" s="3"/>
      <c r="U84" s="3"/>
    </row>
    <row r="85" spans="2:21" ht="15">
      <c r="B85" s="40" t="s">
        <v>24</v>
      </c>
      <c r="C85" s="26" t="s">
        <v>0</v>
      </c>
      <c r="D85" s="29" t="s">
        <v>0</v>
      </c>
      <c r="E85" s="22" t="s">
        <v>0</v>
      </c>
      <c r="F85" s="29" t="s">
        <v>0</v>
      </c>
      <c r="G85" s="29" t="s">
        <v>0</v>
      </c>
      <c r="H85" s="28" t="s">
        <v>61</v>
      </c>
      <c r="I85" s="28" t="s">
        <v>61</v>
      </c>
      <c r="J85" s="28" t="s">
        <v>61</v>
      </c>
      <c r="K85" s="28" t="s">
        <v>61</v>
      </c>
      <c r="L85" s="28" t="s">
        <v>61</v>
      </c>
      <c r="M85" s="28" t="s">
        <v>61</v>
      </c>
      <c r="N85" s="51" t="s">
        <v>61</v>
      </c>
      <c r="O85" s="28" t="s">
        <v>61</v>
      </c>
      <c r="P85" s="28" t="s">
        <v>61</v>
      </c>
      <c r="Q85" s="81" t="s">
        <v>61</v>
      </c>
      <c r="R85" s="3"/>
      <c r="S85" s="3"/>
      <c r="T85" s="3"/>
      <c r="U85" s="3"/>
    </row>
    <row r="86" spans="2:21" ht="16.5" customHeight="1">
      <c r="B86" s="40" t="s">
        <v>31</v>
      </c>
      <c r="C86" s="26" t="s">
        <v>0</v>
      </c>
      <c r="D86" s="29" t="s">
        <v>0</v>
      </c>
      <c r="E86" s="22" t="s">
        <v>0</v>
      </c>
      <c r="F86" s="29" t="s">
        <v>0</v>
      </c>
      <c r="G86" s="29" t="s">
        <v>0</v>
      </c>
      <c r="H86" s="28" t="s">
        <v>61</v>
      </c>
      <c r="I86" s="28" t="s">
        <v>61</v>
      </c>
      <c r="J86" s="28" t="s">
        <v>61</v>
      </c>
      <c r="K86" s="28" t="s">
        <v>61</v>
      </c>
      <c r="L86" s="28" t="s">
        <v>61</v>
      </c>
      <c r="M86" s="28" t="s">
        <v>61</v>
      </c>
      <c r="N86" s="51" t="s">
        <v>61</v>
      </c>
      <c r="O86" s="28" t="s">
        <v>61</v>
      </c>
      <c r="P86" s="28" t="s">
        <v>61</v>
      </c>
      <c r="Q86" s="81" t="s">
        <v>61</v>
      </c>
      <c r="R86" s="3"/>
      <c r="S86" s="3"/>
      <c r="T86" s="3"/>
      <c r="U86" s="3"/>
    </row>
    <row r="87" spans="2:21" ht="15">
      <c r="B87" s="40" t="s">
        <v>33</v>
      </c>
      <c r="C87" s="26" t="s">
        <v>0</v>
      </c>
      <c r="D87" s="29" t="s">
        <v>0</v>
      </c>
      <c r="E87" s="22" t="s">
        <v>0</v>
      </c>
      <c r="F87" s="29" t="s">
        <v>0</v>
      </c>
      <c r="G87" s="29" t="s">
        <v>0</v>
      </c>
      <c r="H87" s="28" t="s">
        <v>61</v>
      </c>
      <c r="I87" s="28" t="s">
        <v>61</v>
      </c>
      <c r="J87" s="28" t="s">
        <v>61</v>
      </c>
      <c r="K87" s="28" t="s">
        <v>61</v>
      </c>
      <c r="L87" s="28" t="s">
        <v>61</v>
      </c>
      <c r="M87" s="28" t="s">
        <v>61</v>
      </c>
      <c r="N87" s="51" t="s">
        <v>61</v>
      </c>
      <c r="O87" s="28" t="s">
        <v>61</v>
      </c>
      <c r="P87" s="28" t="s">
        <v>61</v>
      </c>
      <c r="Q87" s="81" t="s">
        <v>61</v>
      </c>
      <c r="R87" s="3"/>
      <c r="S87" s="3"/>
      <c r="T87" s="3"/>
      <c r="U87" s="3"/>
    </row>
    <row r="88" spans="2:21" ht="15">
      <c r="B88" s="40" t="s">
        <v>32</v>
      </c>
      <c r="C88" s="26" t="s">
        <v>0</v>
      </c>
      <c r="D88" s="29" t="s">
        <v>0</v>
      </c>
      <c r="E88" s="22" t="s">
        <v>0</v>
      </c>
      <c r="F88" s="29" t="s">
        <v>0</v>
      </c>
      <c r="G88" s="29" t="s">
        <v>0</v>
      </c>
      <c r="H88" s="28" t="s">
        <v>61</v>
      </c>
      <c r="I88" s="28" t="s">
        <v>61</v>
      </c>
      <c r="J88" s="28" t="s">
        <v>61</v>
      </c>
      <c r="K88" s="28" t="s">
        <v>61</v>
      </c>
      <c r="L88" s="28" t="s">
        <v>61</v>
      </c>
      <c r="M88" s="28" t="s">
        <v>61</v>
      </c>
      <c r="N88" s="51" t="s">
        <v>61</v>
      </c>
      <c r="O88" s="28" t="s">
        <v>61</v>
      </c>
      <c r="P88" s="28" t="s">
        <v>61</v>
      </c>
      <c r="Q88" s="81" t="s">
        <v>61</v>
      </c>
      <c r="R88" s="3"/>
      <c r="S88" s="3"/>
      <c r="T88" s="3"/>
      <c r="U88" s="3"/>
    </row>
    <row r="89" spans="2:21" ht="15">
      <c r="B89" s="40" t="s">
        <v>34</v>
      </c>
      <c r="C89" s="26" t="s">
        <v>0</v>
      </c>
      <c r="D89" s="29" t="s">
        <v>0</v>
      </c>
      <c r="E89" s="22" t="s">
        <v>61</v>
      </c>
      <c r="F89" s="29" t="s">
        <v>0</v>
      </c>
      <c r="G89" s="29" t="s">
        <v>0</v>
      </c>
      <c r="H89" s="28" t="s">
        <v>61</v>
      </c>
      <c r="I89" s="28" t="s">
        <v>61</v>
      </c>
      <c r="J89" s="28" t="s">
        <v>61</v>
      </c>
      <c r="K89" s="28" t="s">
        <v>61</v>
      </c>
      <c r="L89" s="28" t="s">
        <v>61</v>
      </c>
      <c r="M89" s="28" t="s">
        <v>61</v>
      </c>
      <c r="N89" s="51" t="s">
        <v>61</v>
      </c>
      <c r="O89" s="28" t="s">
        <v>61</v>
      </c>
      <c r="P89" s="28" t="s">
        <v>61</v>
      </c>
      <c r="Q89" s="81" t="s">
        <v>61</v>
      </c>
      <c r="R89" s="3"/>
      <c r="S89" s="3"/>
      <c r="T89" s="3"/>
      <c r="U89" s="3"/>
    </row>
    <row r="90" spans="2:21" ht="15">
      <c r="B90" s="39" t="s">
        <v>82</v>
      </c>
      <c r="C90" s="19">
        <f>C92+C93+C94+C95+C96</f>
        <v>65.60000000000001</v>
      </c>
      <c r="D90" s="19">
        <f aca="true" t="shared" si="5" ref="D90:N90">D92+D93+D94+D95+D96</f>
        <v>49.1</v>
      </c>
      <c r="E90" s="19">
        <f t="shared" si="5"/>
        <v>54.8</v>
      </c>
      <c r="F90" s="19">
        <f t="shared" si="5"/>
        <v>64.7</v>
      </c>
      <c r="G90" s="19">
        <f t="shared" si="5"/>
        <v>119</v>
      </c>
      <c r="H90" s="19">
        <f t="shared" si="5"/>
        <v>114</v>
      </c>
      <c r="I90" s="19">
        <f t="shared" si="5"/>
        <v>112.60000000000001</v>
      </c>
      <c r="J90" s="19">
        <f t="shared" si="5"/>
        <v>113.69999999999999</v>
      </c>
      <c r="K90" s="19">
        <f t="shared" si="5"/>
        <v>109.20000000000002</v>
      </c>
      <c r="L90" s="19">
        <f t="shared" si="5"/>
        <v>134</v>
      </c>
      <c r="M90" s="19">
        <f t="shared" si="5"/>
        <v>132.3</v>
      </c>
      <c r="N90" s="50">
        <f t="shared" si="5"/>
        <v>152.1</v>
      </c>
      <c r="O90" s="74">
        <f>SUM(O92:O96)</f>
        <v>177.2</v>
      </c>
      <c r="P90" s="74">
        <v>196</v>
      </c>
      <c r="Q90" s="75">
        <f>SUM(Q92:Q96)</f>
        <v>206.5</v>
      </c>
      <c r="R90" s="3"/>
      <c r="S90" s="3"/>
      <c r="T90" s="3"/>
      <c r="U90" s="3"/>
    </row>
    <row r="91" spans="2:21" ht="15">
      <c r="B91" s="40" t="s">
        <v>2</v>
      </c>
      <c r="C91" s="95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82"/>
      <c r="P91" s="88"/>
      <c r="Q91" s="60"/>
      <c r="R91" s="3"/>
      <c r="S91" s="3"/>
      <c r="T91" s="3"/>
      <c r="U91" s="3"/>
    </row>
    <row r="92" spans="2:21" ht="15">
      <c r="B92" s="40" t="s">
        <v>69</v>
      </c>
      <c r="C92" s="26">
        <v>34.2</v>
      </c>
      <c r="D92" s="26">
        <v>13.5</v>
      </c>
      <c r="E92" s="26">
        <v>15</v>
      </c>
      <c r="F92" s="26">
        <v>25</v>
      </c>
      <c r="G92" s="26">
        <v>74.9</v>
      </c>
      <c r="H92" s="25">
        <v>71.8</v>
      </c>
      <c r="I92" s="25">
        <v>66.4</v>
      </c>
      <c r="J92" s="25">
        <v>68.8</v>
      </c>
      <c r="K92" s="25">
        <v>63.4</v>
      </c>
      <c r="L92" s="25">
        <v>68.5</v>
      </c>
      <c r="M92" s="25">
        <v>67.8</v>
      </c>
      <c r="N92" s="49">
        <v>70.9</v>
      </c>
      <c r="O92" s="73">
        <v>75.3</v>
      </c>
      <c r="P92" s="73">
        <v>78.6</v>
      </c>
      <c r="Q92" s="72">
        <v>86.8</v>
      </c>
      <c r="R92" s="3"/>
      <c r="S92" s="3"/>
      <c r="T92" s="3"/>
      <c r="U92" s="3"/>
    </row>
    <row r="93" spans="2:21" ht="16.5" customHeight="1">
      <c r="B93" s="40" t="s">
        <v>21</v>
      </c>
      <c r="C93" s="26">
        <v>7.1</v>
      </c>
      <c r="D93" s="26">
        <v>12.6</v>
      </c>
      <c r="E93" s="26">
        <v>15.4</v>
      </c>
      <c r="F93" s="26">
        <v>15.1</v>
      </c>
      <c r="G93" s="26">
        <v>12.8</v>
      </c>
      <c r="H93" s="25">
        <v>12.7</v>
      </c>
      <c r="I93" s="25">
        <v>14.5</v>
      </c>
      <c r="J93" s="25">
        <v>10.4</v>
      </c>
      <c r="K93" s="25">
        <v>12.1</v>
      </c>
      <c r="L93" s="25">
        <v>8.5</v>
      </c>
      <c r="M93" s="25">
        <v>10.8</v>
      </c>
      <c r="N93" s="49">
        <v>14.8</v>
      </c>
      <c r="O93" s="73">
        <v>14.7</v>
      </c>
      <c r="P93" s="73">
        <v>18.7</v>
      </c>
      <c r="Q93" s="72">
        <v>17</v>
      </c>
      <c r="R93" s="3"/>
      <c r="S93" s="3"/>
      <c r="T93" s="3"/>
      <c r="U93" s="3"/>
    </row>
    <row r="94" spans="2:21" ht="15">
      <c r="B94" s="40" t="s">
        <v>60</v>
      </c>
      <c r="C94" s="26">
        <v>6.1</v>
      </c>
      <c r="D94" s="26">
        <v>9.1</v>
      </c>
      <c r="E94" s="26">
        <v>7.5</v>
      </c>
      <c r="F94" s="26">
        <v>7.6</v>
      </c>
      <c r="G94" s="26">
        <v>7.9</v>
      </c>
      <c r="H94" s="25">
        <v>7.9</v>
      </c>
      <c r="I94" s="25">
        <v>8</v>
      </c>
      <c r="J94" s="25">
        <v>8.1</v>
      </c>
      <c r="K94" s="25">
        <v>8.4</v>
      </c>
      <c r="L94" s="25">
        <v>9</v>
      </c>
      <c r="M94" s="25">
        <v>9.2</v>
      </c>
      <c r="N94" s="49">
        <v>9.3</v>
      </c>
      <c r="O94" s="73">
        <v>9.7</v>
      </c>
      <c r="P94" s="73">
        <v>10</v>
      </c>
      <c r="Q94" s="72">
        <v>12.6</v>
      </c>
      <c r="R94" s="3"/>
      <c r="S94" s="3"/>
      <c r="T94" s="3"/>
      <c r="U94" s="3"/>
    </row>
    <row r="95" spans="2:21" ht="15">
      <c r="B95" s="40" t="s">
        <v>20</v>
      </c>
      <c r="C95" s="26">
        <v>14.1</v>
      </c>
      <c r="D95" s="26">
        <v>7</v>
      </c>
      <c r="E95" s="26">
        <v>6.2</v>
      </c>
      <c r="F95" s="26">
        <v>6.3</v>
      </c>
      <c r="G95" s="26">
        <v>7.1</v>
      </c>
      <c r="H95" s="25">
        <v>5.1</v>
      </c>
      <c r="I95" s="25">
        <v>5.4</v>
      </c>
      <c r="J95" s="25">
        <v>6.1</v>
      </c>
      <c r="K95" s="25">
        <v>5.9</v>
      </c>
      <c r="L95" s="25">
        <v>20.7</v>
      </c>
      <c r="M95" s="25">
        <v>17.1</v>
      </c>
      <c r="N95" s="49">
        <v>29.4</v>
      </c>
      <c r="O95" s="73">
        <v>49.4</v>
      </c>
      <c r="P95" s="73">
        <v>45.5</v>
      </c>
      <c r="Q95" s="72">
        <v>46.4</v>
      </c>
      <c r="R95" s="3"/>
      <c r="S95" s="3"/>
      <c r="T95" s="3"/>
      <c r="U95" s="3"/>
    </row>
    <row r="96" spans="2:21" ht="15.75" thickBot="1">
      <c r="B96" s="61" t="s">
        <v>22</v>
      </c>
      <c r="C96" s="62">
        <v>4.1</v>
      </c>
      <c r="D96" s="62">
        <v>6.9</v>
      </c>
      <c r="E96" s="62">
        <v>10.7</v>
      </c>
      <c r="F96" s="62">
        <v>10.7</v>
      </c>
      <c r="G96" s="62">
        <v>16.3</v>
      </c>
      <c r="H96" s="63">
        <v>16.5</v>
      </c>
      <c r="I96" s="63">
        <v>18.3</v>
      </c>
      <c r="J96" s="63">
        <v>20.3</v>
      </c>
      <c r="K96" s="63">
        <v>19.4</v>
      </c>
      <c r="L96" s="63">
        <v>27.3</v>
      </c>
      <c r="M96" s="63">
        <v>27.4</v>
      </c>
      <c r="N96" s="64">
        <v>27.7</v>
      </c>
      <c r="O96" s="83">
        <v>28.1</v>
      </c>
      <c r="P96" s="83">
        <v>43.2</v>
      </c>
      <c r="Q96" s="84">
        <v>43.7</v>
      </c>
      <c r="R96" s="3"/>
      <c r="S96" s="3"/>
      <c r="T96" s="3"/>
      <c r="U96" s="3"/>
    </row>
    <row r="97" spans="3:21" ht="15">
      <c r="C97" s="2"/>
      <c r="D97" s="2"/>
      <c r="E97" s="2"/>
      <c r="F97" s="2"/>
      <c r="G97" s="2"/>
      <c r="H97" s="2"/>
      <c r="I97" s="2"/>
      <c r="O97" s="3"/>
      <c r="P97" s="3"/>
      <c r="Q97" s="3"/>
      <c r="R97" s="3"/>
      <c r="S97" s="3"/>
      <c r="T97" s="3"/>
      <c r="U97" s="3"/>
    </row>
    <row r="98" spans="3:21" ht="15">
      <c r="C98" s="2"/>
      <c r="D98" s="2"/>
      <c r="E98" s="2"/>
      <c r="F98" s="2"/>
      <c r="G98" s="2"/>
      <c r="H98" s="2"/>
      <c r="I98" s="2"/>
      <c r="O98" s="3"/>
      <c r="P98" s="3"/>
      <c r="Q98" s="3"/>
      <c r="R98" s="3"/>
      <c r="S98" s="3"/>
      <c r="T98" s="3"/>
      <c r="U98" s="3"/>
    </row>
    <row r="99" spans="3:21" ht="15">
      <c r="C99" s="2"/>
      <c r="D99" s="2"/>
      <c r="E99" s="2"/>
      <c r="F99" s="2"/>
      <c r="G99" s="2"/>
      <c r="H99" s="2"/>
      <c r="I99" s="2"/>
      <c r="O99" s="3"/>
      <c r="P99" s="3"/>
      <c r="Q99" s="3"/>
      <c r="R99" s="3"/>
      <c r="S99" s="3"/>
      <c r="T99" s="3"/>
      <c r="U99" s="3"/>
    </row>
    <row r="100" spans="3:21" ht="15">
      <c r="C100" s="2"/>
      <c r="D100" s="2"/>
      <c r="E100" s="2"/>
      <c r="F100" s="2"/>
      <c r="G100" s="2"/>
      <c r="H100" s="2"/>
      <c r="I100" s="2"/>
      <c r="O100" s="3"/>
      <c r="P100" s="3"/>
      <c r="Q100" s="3"/>
      <c r="R100" s="3"/>
      <c r="S100" s="3"/>
      <c r="T100" s="3"/>
      <c r="U100" s="3"/>
    </row>
    <row r="101" spans="3:21" ht="15">
      <c r="C101" s="2"/>
      <c r="D101" s="2"/>
      <c r="E101" s="2"/>
      <c r="F101" s="2"/>
      <c r="G101" s="2"/>
      <c r="H101" s="2"/>
      <c r="I101" s="2"/>
      <c r="O101" s="3"/>
      <c r="P101" s="3"/>
      <c r="Q101" s="3"/>
      <c r="R101" s="3"/>
      <c r="S101" s="3"/>
      <c r="T101" s="3"/>
      <c r="U101" s="3"/>
    </row>
    <row r="102" spans="3:21" ht="15">
      <c r="C102" s="2"/>
      <c r="D102" s="2"/>
      <c r="E102" s="2"/>
      <c r="F102" s="2"/>
      <c r="G102" s="2"/>
      <c r="H102" s="2"/>
      <c r="I102" s="2"/>
      <c r="O102" s="3"/>
      <c r="P102" s="3"/>
      <c r="Q102" s="3"/>
      <c r="R102" s="3"/>
      <c r="S102" s="3"/>
      <c r="T102" s="3"/>
      <c r="U102" s="3"/>
    </row>
    <row r="103" spans="3:21" ht="15">
      <c r="C103" s="2"/>
      <c r="D103" s="2"/>
      <c r="E103" s="2"/>
      <c r="F103" s="2"/>
      <c r="G103" s="2"/>
      <c r="H103" s="2"/>
      <c r="I103" s="2"/>
      <c r="O103" s="3"/>
      <c r="P103" s="3"/>
      <c r="Q103" s="3"/>
      <c r="R103" s="3"/>
      <c r="S103" s="3"/>
      <c r="T103" s="3"/>
      <c r="U103" s="3"/>
    </row>
    <row r="104" spans="3:21" ht="15">
      <c r="C104" s="2"/>
      <c r="D104" s="2"/>
      <c r="E104" s="2"/>
      <c r="F104" s="2"/>
      <c r="G104" s="2"/>
      <c r="H104" s="2"/>
      <c r="I104" s="2"/>
      <c r="O104" s="3"/>
      <c r="P104" s="3"/>
      <c r="Q104" s="3"/>
      <c r="R104" s="3"/>
      <c r="S104" s="3"/>
      <c r="T104" s="3"/>
      <c r="U104" s="3"/>
    </row>
    <row r="105" spans="3:21" ht="15">
      <c r="C105" s="2"/>
      <c r="D105" s="2"/>
      <c r="E105" s="2"/>
      <c r="F105" s="2"/>
      <c r="G105" s="2"/>
      <c r="H105" s="2"/>
      <c r="I105" s="2"/>
      <c r="O105" s="3"/>
      <c r="P105" s="3"/>
      <c r="Q105" s="3"/>
      <c r="R105" s="3"/>
      <c r="S105" s="3"/>
      <c r="T105" s="3"/>
      <c r="U105" s="3"/>
    </row>
    <row r="106" spans="15:21" ht="15">
      <c r="O106" s="3"/>
      <c r="P106" s="3"/>
      <c r="Q106" s="3"/>
      <c r="R106" s="3"/>
      <c r="S106" s="3"/>
      <c r="T106" s="3"/>
      <c r="U106" s="3"/>
    </row>
    <row r="107" spans="15:21" ht="15">
      <c r="O107" s="3"/>
      <c r="P107" s="3"/>
      <c r="Q107" s="3"/>
      <c r="R107" s="3"/>
      <c r="S107" s="3"/>
      <c r="T107" s="3"/>
      <c r="U107" s="3"/>
    </row>
    <row r="108" spans="3:21" ht="15">
      <c r="C108" s="2"/>
      <c r="D108" s="2"/>
      <c r="E108" s="2"/>
      <c r="F108" s="2"/>
      <c r="G108" s="2"/>
      <c r="H108" s="2"/>
      <c r="I108" s="2"/>
      <c r="O108" s="3"/>
      <c r="P108" s="3"/>
      <c r="Q108" s="3"/>
      <c r="R108" s="3"/>
      <c r="S108" s="3"/>
      <c r="T108" s="3"/>
      <c r="U108" s="3"/>
    </row>
    <row r="109" spans="3:21" ht="16.5" customHeight="1">
      <c r="C109" s="2"/>
      <c r="D109" s="2"/>
      <c r="E109" s="2"/>
      <c r="F109" s="2"/>
      <c r="G109" s="2"/>
      <c r="H109" s="2"/>
      <c r="I109" s="2"/>
      <c r="O109" s="3"/>
      <c r="P109" s="3"/>
      <c r="Q109" s="3"/>
      <c r="R109" s="3"/>
      <c r="S109" s="3"/>
      <c r="T109" s="3"/>
      <c r="U109" s="3"/>
    </row>
    <row r="110" spans="3:21" ht="15">
      <c r="C110" s="2"/>
      <c r="D110" s="2"/>
      <c r="E110" s="2"/>
      <c r="F110" s="2"/>
      <c r="G110" s="2"/>
      <c r="H110" s="2"/>
      <c r="I110" s="2"/>
      <c r="O110" s="3"/>
      <c r="P110" s="3"/>
      <c r="Q110" s="3"/>
      <c r="R110" s="3"/>
      <c r="S110" s="3"/>
      <c r="T110" s="3"/>
      <c r="U110" s="3"/>
    </row>
    <row r="111" spans="3:21" ht="15">
      <c r="C111" s="2"/>
      <c r="D111" s="2"/>
      <c r="E111" s="2"/>
      <c r="F111" s="2"/>
      <c r="G111" s="2"/>
      <c r="H111" s="2"/>
      <c r="I111" s="2"/>
      <c r="O111" s="3"/>
      <c r="P111" s="3"/>
      <c r="Q111" s="3"/>
      <c r="R111" s="3"/>
      <c r="S111" s="3"/>
      <c r="T111" s="3"/>
      <c r="U111" s="3"/>
    </row>
    <row r="112" spans="3:21" ht="15">
      <c r="C112" s="2"/>
      <c r="D112" s="2"/>
      <c r="E112" s="2"/>
      <c r="F112" s="2"/>
      <c r="G112" s="2"/>
      <c r="H112" s="2"/>
      <c r="I112" s="2"/>
      <c r="O112" s="3"/>
      <c r="P112" s="3"/>
      <c r="Q112" s="3"/>
      <c r="R112" s="3"/>
      <c r="S112" s="3"/>
      <c r="T112" s="3"/>
      <c r="U112" s="3"/>
    </row>
    <row r="113" spans="3:21" ht="15">
      <c r="C113" s="2"/>
      <c r="D113" s="2"/>
      <c r="E113" s="2"/>
      <c r="F113" s="2"/>
      <c r="G113" s="2"/>
      <c r="H113" s="2"/>
      <c r="I113" s="2"/>
      <c r="O113" s="3"/>
      <c r="P113" s="3"/>
      <c r="Q113" s="3"/>
      <c r="R113" s="3"/>
      <c r="S113" s="3"/>
      <c r="T113" s="3"/>
      <c r="U113" s="3"/>
    </row>
    <row r="114" spans="3:21" ht="15">
      <c r="C114" s="2"/>
      <c r="D114" s="2"/>
      <c r="E114" s="2"/>
      <c r="F114" s="2"/>
      <c r="G114" s="2"/>
      <c r="H114" s="2"/>
      <c r="I114" s="2"/>
      <c r="O114" s="3"/>
      <c r="P114" s="3"/>
      <c r="Q114" s="3"/>
      <c r="R114" s="3"/>
      <c r="S114" s="3"/>
      <c r="T114" s="3"/>
      <c r="U114" s="3"/>
    </row>
    <row r="115" spans="3:21" ht="15">
      <c r="C115" s="2"/>
      <c r="D115" s="2"/>
      <c r="E115" s="2"/>
      <c r="F115" s="2"/>
      <c r="G115" s="2"/>
      <c r="H115" s="2"/>
      <c r="I115" s="2"/>
      <c r="O115" s="3"/>
      <c r="P115" s="3"/>
      <c r="Q115" s="3"/>
      <c r="R115" s="3"/>
      <c r="S115" s="3"/>
      <c r="T115" s="3"/>
      <c r="U115" s="3"/>
    </row>
    <row r="116" spans="3:21" ht="15">
      <c r="C116" s="2"/>
      <c r="D116" s="2"/>
      <c r="E116" s="2"/>
      <c r="F116" s="2"/>
      <c r="G116" s="2"/>
      <c r="H116" s="2"/>
      <c r="I116" s="2"/>
      <c r="O116" s="3"/>
      <c r="P116" s="3"/>
      <c r="Q116" s="3"/>
      <c r="R116" s="3"/>
      <c r="S116" s="3"/>
      <c r="T116" s="3"/>
      <c r="U116" s="3"/>
    </row>
    <row r="117" spans="3:21" ht="15">
      <c r="C117" s="2"/>
      <c r="D117" s="2"/>
      <c r="E117" s="2"/>
      <c r="F117" s="2"/>
      <c r="G117" s="2"/>
      <c r="H117" s="2"/>
      <c r="I117" s="2"/>
      <c r="O117" s="3"/>
      <c r="P117" s="3"/>
      <c r="Q117" s="3"/>
      <c r="R117" s="3"/>
      <c r="S117" s="3"/>
      <c r="T117" s="3"/>
      <c r="U117" s="3"/>
    </row>
    <row r="118" spans="15:21" ht="15">
      <c r="O118" s="3"/>
      <c r="P118" s="3"/>
      <c r="Q118" s="3"/>
      <c r="R118" s="3"/>
      <c r="S118" s="3"/>
      <c r="T118" s="3"/>
      <c r="U118" s="3"/>
    </row>
    <row r="119" spans="15:21" ht="15">
      <c r="O119" s="3"/>
      <c r="P119" s="3"/>
      <c r="Q119" s="3"/>
      <c r="R119" s="3"/>
      <c r="S119" s="3"/>
      <c r="T119" s="3"/>
      <c r="U119" s="3"/>
    </row>
    <row r="120" spans="15:21" ht="15">
      <c r="O120" s="3"/>
      <c r="P120" s="3"/>
      <c r="Q120" s="3"/>
      <c r="R120" s="3"/>
      <c r="S120" s="3"/>
      <c r="T120" s="3"/>
      <c r="U120" s="3"/>
    </row>
    <row r="121" spans="15:21" ht="15">
      <c r="O121" s="3"/>
      <c r="P121" s="3"/>
      <c r="Q121" s="3"/>
      <c r="R121" s="3"/>
      <c r="S121" s="3"/>
      <c r="T121" s="3"/>
      <c r="U121" s="3"/>
    </row>
    <row r="122" spans="15:21" ht="15">
      <c r="O122" s="3"/>
      <c r="P122" s="3"/>
      <c r="Q122" s="3"/>
      <c r="R122" s="3"/>
      <c r="S122" s="3"/>
      <c r="T122" s="3"/>
      <c r="U122" s="3"/>
    </row>
    <row r="123" spans="15:21" ht="15">
      <c r="O123" s="3"/>
      <c r="P123" s="3"/>
      <c r="Q123" s="3"/>
      <c r="R123" s="3"/>
      <c r="S123" s="3"/>
      <c r="T123" s="3"/>
      <c r="U123" s="3"/>
    </row>
    <row r="124" spans="15:21" ht="15">
      <c r="O124" s="3"/>
      <c r="P124" s="3"/>
      <c r="Q124" s="3"/>
      <c r="R124" s="3"/>
      <c r="S124" s="3"/>
      <c r="T124" s="3"/>
      <c r="U124" s="3"/>
    </row>
    <row r="125" spans="15:21" ht="16.5" customHeight="1">
      <c r="O125" s="3"/>
      <c r="P125" s="3"/>
      <c r="Q125" s="3"/>
      <c r="R125" s="3"/>
      <c r="S125" s="3"/>
      <c r="T125" s="3"/>
      <c r="U125" s="3"/>
    </row>
    <row r="126" spans="15:21" ht="15">
      <c r="O126" s="3"/>
      <c r="P126" s="3"/>
      <c r="Q126" s="3"/>
      <c r="R126" s="3"/>
      <c r="S126" s="3"/>
      <c r="T126" s="3"/>
      <c r="U126" s="3"/>
    </row>
    <row r="127" spans="15:21" ht="15">
      <c r="O127" s="3"/>
      <c r="P127" s="3"/>
      <c r="Q127" s="3"/>
      <c r="R127" s="3"/>
      <c r="S127" s="3"/>
      <c r="T127" s="3"/>
      <c r="U127" s="3"/>
    </row>
    <row r="128" spans="15:21" ht="15">
      <c r="O128" s="3"/>
      <c r="P128" s="3"/>
      <c r="Q128" s="3"/>
      <c r="R128" s="3"/>
      <c r="S128" s="3"/>
      <c r="T128" s="3"/>
      <c r="U128" s="3"/>
    </row>
    <row r="129" spans="15:21" ht="15">
      <c r="O129" s="3"/>
      <c r="P129" s="3"/>
      <c r="Q129" s="3"/>
      <c r="R129" s="3"/>
      <c r="S129" s="3"/>
      <c r="T129" s="3"/>
      <c r="U129" s="3"/>
    </row>
    <row r="130" spans="3:21" ht="15">
      <c r="C130" s="2"/>
      <c r="D130" s="2"/>
      <c r="E130" s="2"/>
      <c r="F130" s="2"/>
      <c r="G130" s="2"/>
      <c r="H130" s="2"/>
      <c r="I130" s="2"/>
      <c r="O130" s="3"/>
      <c r="P130" s="3"/>
      <c r="Q130" s="3"/>
      <c r="R130" s="3"/>
      <c r="S130" s="3"/>
      <c r="T130" s="3"/>
      <c r="U130" s="3"/>
    </row>
    <row r="131" spans="2:17" ht="15">
      <c r="B131" s="6"/>
      <c r="C131" s="31"/>
      <c r="D131" s="7"/>
      <c r="E131" s="7"/>
      <c r="F131" s="7"/>
      <c r="G131" s="7"/>
      <c r="H131" s="7"/>
      <c r="I131" s="7"/>
      <c r="J131" s="8"/>
      <c r="K131" s="8"/>
      <c r="L131" s="8"/>
      <c r="M131" s="8"/>
      <c r="N131" s="3"/>
      <c r="O131" s="3"/>
      <c r="P131" s="3"/>
      <c r="Q131" s="3"/>
    </row>
    <row r="132" spans="2:17" ht="15">
      <c r="B132" s="6"/>
      <c r="C132" s="31"/>
      <c r="D132" s="7"/>
      <c r="E132" s="7"/>
      <c r="F132" s="7"/>
      <c r="G132" s="7"/>
      <c r="H132" s="7"/>
      <c r="I132" s="7"/>
      <c r="J132" s="8"/>
      <c r="K132" s="8"/>
      <c r="L132" s="8"/>
      <c r="M132" s="8"/>
      <c r="N132" s="3"/>
      <c r="O132" s="3"/>
      <c r="P132" s="3"/>
      <c r="Q132" s="3"/>
    </row>
    <row r="133" spans="2:17" ht="15">
      <c r="B133" s="6"/>
      <c r="C133" s="31"/>
      <c r="D133" s="7"/>
      <c r="E133" s="7"/>
      <c r="F133" s="7"/>
      <c r="G133" s="7"/>
      <c r="H133" s="7"/>
      <c r="I133" s="7"/>
      <c r="J133" s="8"/>
      <c r="K133" s="8"/>
      <c r="L133" s="8"/>
      <c r="M133" s="8"/>
      <c r="N133" s="3"/>
      <c r="O133" s="3"/>
      <c r="P133" s="3"/>
      <c r="Q133" s="3"/>
    </row>
    <row r="134" spans="2:17" ht="15">
      <c r="B134" s="6"/>
      <c r="C134" s="31"/>
      <c r="D134" s="7"/>
      <c r="E134" s="7"/>
      <c r="F134" s="7"/>
      <c r="G134" s="7"/>
      <c r="H134" s="7"/>
      <c r="I134" s="7"/>
      <c r="J134" s="8"/>
      <c r="K134" s="8"/>
      <c r="L134" s="8"/>
      <c r="M134" s="8"/>
      <c r="N134" s="3"/>
      <c r="O134" s="3"/>
      <c r="P134" s="3"/>
      <c r="Q134" s="3"/>
    </row>
    <row r="135" spans="2:17" ht="15">
      <c r="B135" s="6"/>
      <c r="C135" s="31"/>
      <c r="D135" s="7"/>
      <c r="E135" s="7"/>
      <c r="F135" s="7"/>
      <c r="G135" s="7"/>
      <c r="H135" s="7"/>
      <c r="I135" s="7"/>
      <c r="J135" s="8"/>
      <c r="K135" s="8"/>
      <c r="L135" s="8"/>
      <c r="M135" s="8"/>
      <c r="N135" s="3"/>
      <c r="O135" s="3"/>
      <c r="P135" s="3"/>
      <c r="Q135" s="3"/>
    </row>
    <row r="136" spans="2:17" ht="15">
      <c r="B136" s="6"/>
      <c r="C136" s="31"/>
      <c r="D136" s="7"/>
      <c r="E136" s="7"/>
      <c r="F136" s="7"/>
      <c r="G136" s="7"/>
      <c r="H136" s="7"/>
      <c r="I136" s="7"/>
      <c r="J136" s="8"/>
      <c r="K136" s="8"/>
      <c r="L136" s="8"/>
      <c r="M136" s="8"/>
      <c r="N136" s="3"/>
      <c r="O136" s="3"/>
      <c r="P136" s="3"/>
      <c r="Q136" s="3"/>
    </row>
    <row r="137" spans="2:17" ht="15">
      <c r="B137" s="6"/>
      <c r="C137" s="31"/>
      <c r="D137" s="7"/>
      <c r="E137" s="7"/>
      <c r="F137" s="7"/>
      <c r="G137" s="7"/>
      <c r="H137" s="7"/>
      <c r="I137" s="7"/>
      <c r="J137" s="8"/>
      <c r="K137" s="8"/>
      <c r="L137" s="8"/>
      <c r="M137" s="8"/>
      <c r="N137" s="3"/>
      <c r="O137" s="3"/>
      <c r="P137" s="3"/>
      <c r="Q137" s="3"/>
    </row>
    <row r="138" spans="2:17" ht="15">
      <c r="B138" s="6"/>
      <c r="C138" s="31"/>
      <c r="D138" s="7"/>
      <c r="E138" s="7"/>
      <c r="F138" s="7"/>
      <c r="G138" s="7"/>
      <c r="H138" s="7"/>
      <c r="I138" s="7"/>
      <c r="J138" s="8"/>
      <c r="K138" s="8"/>
      <c r="L138" s="8"/>
      <c r="M138" s="8"/>
      <c r="N138" s="3"/>
      <c r="O138" s="3"/>
      <c r="P138" s="3"/>
      <c r="Q138" s="3"/>
    </row>
    <row r="139" spans="2:17" ht="15">
      <c r="B139" s="6"/>
      <c r="C139" s="31"/>
      <c r="D139" s="7"/>
      <c r="E139" s="7"/>
      <c r="F139" s="7"/>
      <c r="G139" s="7"/>
      <c r="H139" s="7"/>
      <c r="I139" s="7"/>
      <c r="J139" s="8"/>
      <c r="K139" s="8"/>
      <c r="L139" s="8"/>
      <c r="M139" s="8"/>
      <c r="N139" s="3"/>
      <c r="O139" s="3"/>
      <c r="P139" s="3"/>
      <c r="Q139" s="3"/>
    </row>
    <row r="140" spans="2:17" ht="15">
      <c r="B140" s="6"/>
      <c r="C140" s="31"/>
      <c r="D140" s="7"/>
      <c r="E140" s="7"/>
      <c r="F140" s="7"/>
      <c r="G140" s="7"/>
      <c r="H140" s="7"/>
      <c r="I140" s="7"/>
      <c r="J140" s="8"/>
      <c r="K140" s="8"/>
      <c r="L140" s="8"/>
      <c r="M140" s="8"/>
      <c r="N140" s="3"/>
      <c r="O140" s="3"/>
      <c r="P140" s="3"/>
      <c r="Q140" s="3"/>
    </row>
    <row r="141" spans="2:17" ht="15">
      <c r="B141" s="6"/>
      <c r="C141" s="31"/>
      <c r="D141" s="7"/>
      <c r="E141" s="7"/>
      <c r="F141" s="7"/>
      <c r="G141" s="7"/>
      <c r="H141" s="7"/>
      <c r="I141" s="7"/>
      <c r="J141" s="8"/>
      <c r="K141" s="8"/>
      <c r="L141" s="8"/>
      <c r="M141" s="8"/>
      <c r="N141" s="3"/>
      <c r="O141" s="3"/>
      <c r="P141" s="3"/>
      <c r="Q141" s="3"/>
    </row>
    <row r="142" spans="2:17" ht="15">
      <c r="B142" s="6"/>
      <c r="C142" s="31"/>
      <c r="D142" s="7"/>
      <c r="E142" s="7"/>
      <c r="F142" s="7"/>
      <c r="G142" s="7"/>
      <c r="H142" s="7"/>
      <c r="I142" s="7"/>
      <c r="J142" s="8"/>
      <c r="K142" s="8"/>
      <c r="L142" s="8"/>
      <c r="M142" s="8"/>
      <c r="N142" s="3"/>
      <c r="O142" s="3"/>
      <c r="P142" s="3"/>
      <c r="Q142" s="3"/>
    </row>
    <row r="143" spans="2:17" ht="15">
      <c r="B143" s="6"/>
      <c r="C143" s="31"/>
      <c r="D143" s="7"/>
      <c r="E143" s="7"/>
      <c r="F143" s="7"/>
      <c r="G143" s="7"/>
      <c r="H143" s="7"/>
      <c r="I143" s="7"/>
      <c r="J143" s="8"/>
      <c r="K143" s="8"/>
      <c r="L143" s="8"/>
      <c r="M143" s="8"/>
      <c r="N143" s="3"/>
      <c r="O143" s="3"/>
      <c r="P143" s="3"/>
      <c r="Q143" s="3"/>
    </row>
    <row r="144" spans="2:17" ht="15">
      <c r="B144" s="6"/>
      <c r="C144" s="31"/>
      <c r="D144" s="7"/>
      <c r="E144" s="7"/>
      <c r="F144" s="7"/>
      <c r="G144" s="7"/>
      <c r="H144" s="7"/>
      <c r="I144" s="7"/>
      <c r="J144" s="8"/>
      <c r="K144" s="8"/>
      <c r="L144" s="8"/>
      <c r="M144" s="8"/>
      <c r="N144" s="3"/>
      <c r="O144" s="3"/>
      <c r="P144" s="3"/>
      <c r="Q144" s="3"/>
    </row>
    <row r="145" spans="2:17" ht="15">
      <c r="B145" s="6"/>
      <c r="C145" s="31"/>
      <c r="D145" s="7"/>
      <c r="E145" s="7"/>
      <c r="F145" s="7"/>
      <c r="G145" s="7"/>
      <c r="H145" s="7"/>
      <c r="I145" s="7"/>
      <c r="J145" s="8"/>
      <c r="K145" s="8"/>
      <c r="L145" s="8"/>
      <c r="M145" s="8"/>
      <c r="N145" s="3"/>
      <c r="O145" s="3"/>
      <c r="P145" s="3"/>
      <c r="Q145" s="3"/>
    </row>
    <row r="146" spans="2:17" ht="15">
      <c r="B146" s="6"/>
      <c r="C146" s="31"/>
      <c r="D146" s="7"/>
      <c r="E146" s="7"/>
      <c r="F146" s="7"/>
      <c r="G146" s="7"/>
      <c r="H146" s="7"/>
      <c r="I146" s="7"/>
      <c r="J146" s="8"/>
      <c r="K146" s="8"/>
      <c r="L146" s="8"/>
      <c r="M146" s="8"/>
      <c r="N146" s="3"/>
      <c r="O146" s="3"/>
      <c r="P146" s="3"/>
      <c r="Q146" s="3"/>
    </row>
    <row r="147" spans="2:17" ht="15">
      <c r="B147" s="6"/>
      <c r="C147" s="31"/>
      <c r="D147" s="7"/>
      <c r="E147" s="7"/>
      <c r="F147" s="7"/>
      <c r="G147" s="7"/>
      <c r="H147" s="7"/>
      <c r="I147" s="7"/>
      <c r="J147" s="8"/>
      <c r="K147" s="8"/>
      <c r="L147" s="8"/>
      <c r="M147" s="8"/>
      <c r="N147" s="3"/>
      <c r="O147" s="3"/>
      <c r="P147" s="3"/>
      <c r="Q147" s="3"/>
    </row>
    <row r="148" spans="2:17" ht="15">
      <c r="B148" s="6"/>
      <c r="C148" s="31"/>
      <c r="D148" s="7"/>
      <c r="E148" s="7"/>
      <c r="F148" s="7"/>
      <c r="G148" s="7"/>
      <c r="H148" s="7"/>
      <c r="I148" s="7"/>
      <c r="J148" s="8"/>
      <c r="K148" s="8"/>
      <c r="L148" s="8"/>
      <c r="M148" s="8"/>
      <c r="N148" s="3"/>
      <c r="O148" s="3"/>
      <c r="P148" s="3"/>
      <c r="Q148" s="3"/>
    </row>
    <row r="149" spans="2:17" ht="15">
      <c r="B149" s="6"/>
      <c r="C149" s="31"/>
      <c r="D149" s="7"/>
      <c r="E149" s="7"/>
      <c r="F149" s="7"/>
      <c r="G149" s="7"/>
      <c r="H149" s="7"/>
      <c r="I149" s="7"/>
      <c r="J149" s="8"/>
      <c r="K149" s="8"/>
      <c r="L149" s="8"/>
      <c r="M149" s="8"/>
      <c r="N149" s="3"/>
      <c r="O149" s="3"/>
      <c r="P149" s="3"/>
      <c r="Q149" s="3"/>
    </row>
    <row r="150" spans="2:17" ht="15">
      <c r="B150" s="6"/>
      <c r="C150" s="31"/>
      <c r="D150" s="7"/>
      <c r="E150" s="7"/>
      <c r="F150" s="7"/>
      <c r="G150" s="7"/>
      <c r="H150" s="7"/>
      <c r="I150" s="7"/>
      <c r="J150" s="8"/>
      <c r="K150" s="8"/>
      <c r="L150" s="8"/>
      <c r="M150" s="8"/>
      <c r="N150" s="3"/>
      <c r="O150" s="3"/>
      <c r="P150" s="3"/>
      <c r="Q150" s="3"/>
    </row>
    <row r="151" spans="2:17" ht="15">
      <c r="B151" s="6"/>
      <c r="C151" s="31"/>
      <c r="D151" s="7"/>
      <c r="E151" s="7"/>
      <c r="F151" s="7"/>
      <c r="G151" s="7"/>
      <c r="H151" s="7"/>
      <c r="I151" s="7"/>
      <c r="J151" s="8"/>
      <c r="K151" s="8"/>
      <c r="L151" s="8"/>
      <c r="M151" s="8"/>
      <c r="N151" s="3"/>
      <c r="O151" s="3"/>
      <c r="P151" s="3"/>
      <c r="Q151" s="3"/>
    </row>
    <row r="152" spans="2:17" ht="15">
      <c r="B152" s="6"/>
      <c r="C152" s="31"/>
      <c r="D152" s="7"/>
      <c r="E152" s="7"/>
      <c r="F152" s="7"/>
      <c r="G152" s="7"/>
      <c r="H152" s="7"/>
      <c r="I152" s="7"/>
      <c r="J152" s="8"/>
      <c r="K152" s="8"/>
      <c r="L152" s="8"/>
      <c r="M152" s="8"/>
      <c r="N152" s="3"/>
      <c r="O152" s="3"/>
      <c r="P152" s="3"/>
      <c r="Q152" s="3"/>
    </row>
    <row r="153" spans="2:17" ht="15">
      <c r="B153" s="6"/>
      <c r="C153" s="31"/>
      <c r="D153" s="7"/>
      <c r="E153" s="7"/>
      <c r="F153" s="7"/>
      <c r="G153" s="7"/>
      <c r="H153" s="7"/>
      <c r="I153" s="7"/>
      <c r="J153" s="8"/>
      <c r="K153" s="8"/>
      <c r="L153" s="8"/>
      <c r="M153" s="8"/>
      <c r="N153" s="3"/>
      <c r="O153" s="3"/>
      <c r="P153" s="3"/>
      <c r="Q153" s="3"/>
    </row>
    <row r="154" spans="2:6" ht="15">
      <c r="B154" s="9"/>
      <c r="C154" s="10"/>
      <c r="D154" s="32"/>
      <c r="E154" s="11"/>
      <c r="F154" s="12"/>
    </row>
    <row r="155" spans="2:6" ht="15">
      <c r="B155" s="9"/>
      <c r="C155" s="10"/>
      <c r="D155" s="32"/>
      <c r="E155" s="11"/>
      <c r="F155" s="12"/>
    </row>
    <row r="156" spans="2:9" ht="15">
      <c r="B156" s="14"/>
      <c r="C156" s="33"/>
      <c r="D156" s="33"/>
      <c r="E156" s="33"/>
      <c r="F156" s="33"/>
      <c r="G156" s="33"/>
      <c r="H156" s="33"/>
      <c r="I156" s="33"/>
    </row>
    <row r="157" spans="2:6" ht="18">
      <c r="B157" s="15"/>
      <c r="C157" s="10"/>
      <c r="D157" s="32"/>
      <c r="E157" s="11"/>
      <c r="F157" s="12"/>
    </row>
    <row r="158" spans="2:6" ht="15">
      <c r="B158" s="16"/>
      <c r="C158" s="10"/>
      <c r="D158" s="32"/>
      <c r="E158" s="11"/>
      <c r="F158" s="12"/>
    </row>
    <row r="159" spans="2:6" ht="15">
      <c r="B159" s="17"/>
      <c r="C159" s="10"/>
      <c r="D159" s="32"/>
      <c r="E159" s="11"/>
      <c r="F159" s="12"/>
    </row>
    <row r="160" spans="2:6" ht="15">
      <c r="B160" s="18"/>
      <c r="C160" s="10"/>
      <c r="D160" s="32"/>
      <c r="E160" s="11"/>
      <c r="F160" s="12"/>
    </row>
    <row r="161" spans="2:6" ht="15">
      <c r="B161" s="18"/>
      <c r="C161" s="10"/>
      <c r="D161" s="32"/>
      <c r="E161" s="11"/>
      <c r="F161" s="12"/>
    </row>
    <row r="162" spans="2:9" ht="15">
      <c r="B162" s="18"/>
      <c r="C162" s="33"/>
      <c r="D162" s="33"/>
      <c r="E162" s="33"/>
      <c r="F162" s="33"/>
      <c r="G162" s="33"/>
      <c r="H162" s="33"/>
      <c r="I162" s="33"/>
    </row>
  </sheetData>
  <sheetProtection/>
  <mergeCells count="13">
    <mergeCell ref="C46:N46"/>
    <mergeCell ref="C28:N28"/>
    <mergeCell ref="C20:N20"/>
    <mergeCell ref="C39:N39"/>
    <mergeCell ref="C70:N70"/>
    <mergeCell ref="C91:N91"/>
    <mergeCell ref="C14:N14"/>
    <mergeCell ref="C84:N84"/>
    <mergeCell ref="B2:N2"/>
    <mergeCell ref="C9:N9"/>
    <mergeCell ref="C76:N76"/>
    <mergeCell ref="C53:N53"/>
    <mergeCell ref="C61:N61"/>
  </mergeCells>
  <printOptions/>
  <pageMargins left="0.7480314960629921" right="0" top="0.5118110236220472" bottom="0" header="0.8267716535433072" footer="0.31496062992125984"/>
  <pageSetup firstPageNumber="12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2023-09-12T08:05:44Z</dcterms:modified>
  <cp:category/>
  <cp:version/>
  <cp:contentType/>
  <cp:contentStatus/>
</cp:coreProperties>
</file>